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965"/>
  </bookViews>
  <sheets>
    <sheet name="Formato proactiva" sheetId="2" r:id="rId1"/>
    <sheet name="SEXENAL" sheetId="5" state="hidden" r:id="rId2"/>
    <sheet name="Anexo" sheetId="6" state="hidden" r:id="rId3"/>
    <sheet name="POAS 2013-2018" sheetId="7" state="hidden" r:id="rId4"/>
    <sheet name="FICHA SANCIONES" sheetId="8" state="hidden" r:id="rId5"/>
    <sheet name="FICHA PLANEACION" sheetId="9" state="hidden" r:id="rId6"/>
    <sheet name="GRAFICO" sheetId="10" state="hidden" r:id="rId7"/>
  </sheets>
  <calcPr calcId="144525"/>
  <customWorkbookViews>
    <customWorkbookView name="Filtro 3" guid="{1B495AC5-1C31-476B-8965-3DABA522DBD4}" maximized="1" windowWidth="0" windowHeight="0" activeSheetId="0"/>
    <customWorkbookView name="Filtro 2" guid="{BC5A28B8-E015-4817-8395-CC256BE0A095}" maximized="1" windowWidth="0" windowHeight="0" activeSheetId="0"/>
    <customWorkbookView name="Filtro 1" guid="{A9704DEA-D2B5-4AC0-BA84-CF8FB92E5C87}" maximized="1" windowWidth="0" windowHeight="0" activeSheetId="0"/>
    <customWorkbookView name="Filtro 6" guid="{90099B54-E661-46B2-86EC-24E104B0037F}" maximized="1" windowWidth="0" windowHeight="0" activeSheetId="0"/>
    <customWorkbookView name="Filtro 5" guid="{2A3A7CCB-3337-4C2A-88ED-52E7BD4B89D7}" maximized="1" windowWidth="0" windowHeight="0" activeSheetId="0"/>
    <customWorkbookView name="Filtro 4" guid="{5FC93FC9-E1C1-4750-9057-DDF0D7F798DF}" maximized="1" windowWidth="0" windowHeight="0" activeSheetId="0"/>
  </customWorkbookViews>
</workbook>
</file>

<file path=xl/sharedStrings.xml><?xml version="1.0" encoding="utf-8"?>
<sst xmlns="http://schemas.openxmlformats.org/spreadsheetml/2006/main" count="251" uniqueCount="147">
  <si>
    <t>INFORME DE TRANSPARENCIA PROACTIVA EJERCICIO 2022</t>
  </si>
  <si>
    <t>CUARTO TRIMESTRE 2022</t>
  </si>
  <si>
    <t>Fecha de inicio del período que se informa (aaaa-dd-mm)</t>
  </si>
  <si>
    <t>Fecha de conclusión del período que se informa
(aaaa-dd-mm)</t>
  </si>
  <si>
    <t>Total de procedimientos con resolución firme</t>
  </si>
  <si>
    <t>Sanciones emitidas</t>
  </si>
  <si>
    <t>Expedientes turnados al Tribunal de Justicia Administrativa del Estado de Chiapas</t>
  </si>
  <si>
    <t xml:space="preserve"> Dependencias de procedencia de los sancionados</t>
  </si>
  <si>
    <t>SECRETARIA DE EDUCACION</t>
  </si>
  <si>
    <t>JUNTA LOCAL DE CONCILIACION Y ARBITRAJE</t>
  </si>
  <si>
    <t>SECRETARIA AGRICULTURA, GANADERIA Y PESCA</t>
  </si>
  <si>
    <t>CONALEP CHIAPAS</t>
  </si>
  <si>
    <t>INSTITUTO DE INFRAESTRUCTURA FISICA EDUCATIVA DEL ESTADO DE CHIAPAS</t>
  </si>
  <si>
    <t>SECRETARIA GENERAL DE GOBIERNO</t>
  </si>
  <si>
    <t>SECRETARIA DE INFRAESTRUCTURA Y COMUNICACIONES/SECRETARIA DE OBRA PUBLICA Y COMUNICACIONES/SECRETARIA DE OBRA PUBLICA Y COMUNICACIONES</t>
  </si>
  <si>
    <t>SECRETARIA DE HACIENDA</t>
  </si>
  <si>
    <t>SECRETARIA DE BIENESTAR</t>
  </si>
  <si>
    <t>COMISION DE CAMINOS E INFRAESTRUCTURA HIDRAULICA</t>
  </si>
  <si>
    <t>INSTITUTO TECNOLOGICO SUPERIOR DE CINTALAPA</t>
  </si>
  <si>
    <t>SISTEMA PARA EL DESARROLLO INTEGRAL PARA LA FAMILIA DEL ESTADO DE CHIAPAS</t>
  </si>
  <si>
    <t>INSTITUTO DE SALUD</t>
  </si>
  <si>
    <t>SECRETARIA DE HONESTIDAD Y FUCIÓN PUBLICA</t>
  </si>
  <si>
    <t>SUBSECRETARÍA JURÍDICA Y DE PREVENCIÓN</t>
  </si>
  <si>
    <t>ACTIVIDAD SUSTANTIVA DE LA DIRECCIÓN DE RESPONSABILIDADES 2019</t>
  </si>
  <si>
    <t>META SEXENAL</t>
  </si>
  <si>
    <t>TOTAL</t>
  </si>
  <si>
    <t>Obtenido</t>
  </si>
  <si>
    <t>RESUELTOS - DR</t>
  </si>
  <si>
    <t>Programado Sexenal</t>
  </si>
  <si>
    <t>Programado Trimestral</t>
  </si>
  <si>
    <t>SANCIONES</t>
  </si>
  <si>
    <t>Resulados obtenidos</t>
  </si>
  <si>
    <t>CONSTANCIAS</t>
  </si>
  <si>
    <t>Procedimiento Radicados</t>
  </si>
  <si>
    <t>Año</t>
  </si>
  <si>
    <t>Meta Sexenal</t>
  </si>
  <si>
    <t>Informe Trimestral (POA)</t>
  </si>
  <si>
    <t>Resultados obtenidos</t>
  </si>
  <si>
    <t>DIFERENCIA</t>
  </si>
  <si>
    <t>Procedimiento Resueltos</t>
  </si>
  <si>
    <t>Meta Trimestral</t>
  </si>
  <si>
    <t>Padron de Sancionados</t>
  </si>
  <si>
    <t>TIMESTRALES</t>
  </si>
  <si>
    <t>Alcance Gral</t>
  </si>
  <si>
    <t>Procentaje</t>
  </si>
  <si>
    <t>Total</t>
  </si>
  <si>
    <t>Dictamenes de Presunta</t>
  </si>
  <si>
    <t>Audiencia de ley</t>
  </si>
  <si>
    <t>Constancias de No inhabilitación</t>
  </si>
  <si>
    <t>Indicadores de servicios en el Estado</t>
  </si>
  <si>
    <t>Modulos HDA</t>
  </si>
  <si>
    <t>Via Internet</t>
  </si>
  <si>
    <t>Ventanilla SFP</t>
  </si>
  <si>
    <t>Ventanilla de SCG</t>
  </si>
  <si>
    <t>Meta Alcanzada</t>
  </si>
  <si>
    <t>PRIMER TRIMESTRE</t>
  </si>
  <si>
    <t>SEGUNDO TRIMESTRE</t>
  </si>
  <si>
    <t>TERCER TRIMESTRE</t>
  </si>
  <si>
    <t>CUARTO TRIMESTRE</t>
  </si>
  <si>
    <t>COMPONENTES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</si>
  <si>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</si>
  <si>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</si>
  <si>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</si>
  <si>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</si>
  <si>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</si>
  <si>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</si>
  <si>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</si>
  <si>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</si>
  <si>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</si>
  <si>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</si>
  <si>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</si>
  <si>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</si>
  <si>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PROCEDIMIENTOS DISCIPLINARIOS APERTURADOS -INICIADOS</t>
  </si>
  <si>
    <t>Obtenido 2018</t>
  </si>
  <si>
    <t>Obtenido 2017</t>
  </si>
  <si>
    <t>TRIMESTRAL</t>
  </si>
  <si>
    <t>Obtenido 2016</t>
  </si>
  <si>
    <r>
      <rPr>
        <sz val="11"/>
        <color theme="1"/>
        <rFont val="Arial"/>
        <charset val="134"/>
      </rPr>
      <t xml:space="preserve">UNIDAD DE MEDIDA: </t>
    </r>
    <r>
      <rPr>
        <b/>
        <sz val="11"/>
        <color theme="1"/>
        <rFont val="Arial"/>
        <charset val="134"/>
      </rPr>
      <t>PROCEDIMIENTO</t>
    </r>
  </si>
  <si>
    <t>Obtenido 2015</t>
  </si>
  <si>
    <t>Obtenido 2014</t>
  </si>
  <si>
    <t>Obtenido 2013</t>
  </si>
  <si>
    <t>RESULTADO</t>
  </si>
  <si>
    <t>PROMEDIO</t>
  </si>
  <si>
    <t>PROCEDIMIENTOS DISCIPLINARIOS DE RESPONSABILIDADES RESUELTOS</t>
  </si>
  <si>
    <r>
      <rPr>
        <sz val="11"/>
        <color theme="1"/>
        <rFont val="Arial"/>
        <charset val="134"/>
      </rPr>
      <t>UNIDAD DE MEDIDA:</t>
    </r>
    <r>
      <rPr>
        <b/>
        <sz val="11"/>
        <color theme="1"/>
        <rFont val="Arial"/>
        <charset val="134"/>
      </rPr>
      <t xml:space="preserve"> PROCEDIMIENTO</t>
    </r>
  </si>
  <si>
    <t xml:space="preserve">Total </t>
  </si>
  <si>
    <t>Promedio</t>
  </si>
  <si>
    <t>ACTUALIZACIÓN DEL PADRON DE SERVIDORES PÚBLICOS SANCIONADOS</t>
  </si>
  <si>
    <r>
      <rPr>
        <sz val="10"/>
        <color theme="1"/>
        <rFont val="Arial"/>
        <charset val="134"/>
      </rPr>
      <t xml:space="preserve">UNIDAD DE MEDIDA: </t>
    </r>
    <r>
      <rPr>
        <b/>
        <sz val="10"/>
        <color theme="1"/>
        <rFont val="Arial"/>
        <charset val="134"/>
      </rPr>
      <t>PUBLICACION</t>
    </r>
  </si>
  <si>
    <t>ACTIVIDADES</t>
  </si>
  <si>
    <t>DICTAMENES DE PRESUNTA RESPONSABILIDAD (EXPEDIENTE)</t>
  </si>
  <si>
    <r>
      <rPr>
        <sz val="11"/>
        <color theme="1"/>
        <rFont val="Arial"/>
        <charset val="134"/>
      </rPr>
      <t>UNIDAD DE MEDIDA:</t>
    </r>
    <r>
      <rPr>
        <b/>
        <sz val="11"/>
        <color theme="1"/>
        <rFont val="Arial"/>
        <charset val="134"/>
      </rPr>
      <t xml:space="preserve"> DICTAMEN</t>
    </r>
  </si>
  <si>
    <t>Total Obtenido</t>
  </si>
  <si>
    <t>AUDIENCIAS DE LEY ATENDIDAS</t>
  </si>
  <si>
    <r>
      <rPr>
        <sz val="11"/>
        <color theme="1"/>
        <rFont val="Arial"/>
        <charset val="134"/>
      </rPr>
      <t xml:space="preserve">UNIDAD DE MEDIDA: </t>
    </r>
    <r>
      <rPr>
        <b/>
        <sz val="11"/>
        <color theme="1"/>
        <rFont val="Arial"/>
        <charset val="134"/>
      </rPr>
      <t>AUDIENCIA</t>
    </r>
  </si>
  <si>
    <t>SANCIONES IMPUESTAS</t>
  </si>
  <si>
    <r>
      <rPr>
        <sz val="11"/>
        <color theme="1"/>
        <rFont val="Arial"/>
        <charset val="134"/>
      </rPr>
      <t xml:space="preserve">UNIDAD DE MEDIDA; </t>
    </r>
    <r>
      <rPr>
        <b/>
        <sz val="11"/>
        <color theme="1"/>
        <rFont val="Arial"/>
        <charset val="134"/>
      </rPr>
      <t>SANCION</t>
    </r>
  </si>
  <si>
    <t>SERVIDORES PÚBLICOS SANCIONADOS</t>
  </si>
  <si>
    <t>INDICE DE CONSTANCIAS DE NO INHABILITACIÓN</t>
  </si>
  <si>
    <r>
      <rPr>
        <sz val="10"/>
        <color theme="1"/>
        <rFont val="Arial"/>
        <charset val="134"/>
      </rPr>
      <t xml:space="preserve">UNIDAD DE MEDIDA: </t>
    </r>
    <r>
      <rPr>
        <b/>
        <sz val="10"/>
        <color theme="1"/>
        <rFont val="Arial"/>
        <charset val="134"/>
      </rPr>
      <t>CONSTANCIA</t>
    </r>
  </si>
  <si>
    <t>TOTAL OBTENIDO</t>
  </si>
  <si>
    <t>Dir. de Responsabilidades</t>
  </si>
  <si>
    <r>
      <rPr>
        <sz val="10"/>
        <color rgb="FF000000"/>
        <rFont val="Arial"/>
        <charset val="134"/>
      </rPr>
      <t xml:space="preserve">Procedimientos Administrativos disciplinarios </t>
    </r>
    <r>
      <rPr>
        <b/>
        <sz val="10"/>
        <color rgb="FF000000"/>
        <rFont val="Arial"/>
        <charset val="134"/>
      </rPr>
      <t>aperturados (iniciados)</t>
    </r>
  </si>
  <si>
    <r>
      <rPr>
        <sz val="10"/>
        <color rgb="FF000000"/>
        <rFont val="Arial"/>
        <charset val="134"/>
      </rPr>
      <t xml:space="preserve">Procedimientos administrativos disciplinarios </t>
    </r>
    <r>
      <rPr>
        <b/>
        <sz val="10"/>
        <color rgb="FF000000"/>
        <rFont val="Arial"/>
        <charset val="134"/>
      </rPr>
      <t>resueltos</t>
    </r>
    <r>
      <rPr>
        <sz val="10"/>
        <color rgb="FF000000"/>
        <rFont val="Arial"/>
        <charset val="134"/>
      </rPr>
      <t xml:space="preserve"> (2016 y años anteriores)</t>
    </r>
  </si>
  <si>
    <r>
      <rPr>
        <b/>
        <sz val="10"/>
        <color rgb="FF000000"/>
        <rFont val="Arial"/>
        <charset val="134"/>
      </rPr>
      <t>Servidores Públicos sancionados</t>
    </r>
    <r>
      <rPr>
        <sz val="10"/>
        <color rgb="FF000000"/>
        <rFont val="Arial"/>
        <charset val="134"/>
      </rPr>
      <t xml:space="preserve"> por quejas, denuncias y actos de fiscalización</t>
    </r>
  </si>
  <si>
    <t>RESOLUCIONES REPORTADAS POR AREA DE PROYECTISTAS</t>
  </si>
  <si>
    <t>RESOLUCIONES REPORTADAS POR AREA DE MEDIOS DE IMPUGNACION</t>
  </si>
  <si>
    <t>RESOLUCION DE RECURSO DE REVOCACION</t>
  </si>
  <si>
    <t>REPOSICION DE EXPEDIENTE O RESOLUCION DERIVADO DE JCA</t>
  </si>
  <si>
    <t>1 PERSONA</t>
  </si>
  <si>
    <t>ACUERDO DE IMPROCEDENCIA REPORTADAS POR COORDINACIONES</t>
  </si>
  <si>
    <t>Monto de sanciones económicas por quejas, denuncias y actos de fiscalización</t>
  </si>
  <si>
    <t>DIR RESPONSABILIDADES</t>
  </si>
  <si>
    <t>Sanciones</t>
  </si>
  <si>
    <t>Sancionados</t>
  </si>
  <si>
    <t>Económica</t>
  </si>
  <si>
    <t>Inhabilitación</t>
  </si>
  <si>
    <t>Perdida del empleo / Destitución del puesto</t>
  </si>
  <si>
    <t>Suspensión</t>
  </si>
  <si>
    <t>Amonestación Pública</t>
  </si>
  <si>
    <t>Amonestación Privada</t>
  </si>
  <si>
    <t>Apercibimiento Publico</t>
  </si>
  <si>
    <t>Apercibimiento Privado</t>
  </si>
  <si>
    <t>Total sanciones</t>
  </si>
  <si>
    <t>DR</t>
  </si>
  <si>
    <t>DEPCIYE</t>
  </si>
  <si>
    <r>
      <rPr>
        <b/>
        <sz val="11"/>
        <color rgb="FF0000FF"/>
        <rFont val="Arial"/>
        <charset val="134"/>
      </rPr>
      <t>Solicitudes</t>
    </r>
    <r>
      <rPr>
        <b/>
        <sz val="11"/>
        <color theme="1"/>
        <rFont val="Arial"/>
        <charset val="134"/>
      </rPr>
      <t xml:space="preserve"> de publicacion (Memos)</t>
    </r>
  </si>
  <si>
    <r>
      <rPr>
        <b/>
        <sz val="11"/>
        <color rgb="FF0000FF"/>
        <rFont val="Arial"/>
        <charset val="134"/>
      </rPr>
      <t>Formatos</t>
    </r>
    <r>
      <rPr>
        <b/>
        <sz val="11"/>
        <color theme="1"/>
        <rFont val="Arial"/>
        <charset val="134"/>
      </rPr>
      <t xml:space="preserve"> de sanciones recibidas (Publicacion)</t>
    </r>
  </si>
  <si>
    <t>ACUMULADO</t>
  </si>
  <si>
    <t>Acuerdo de presunta</t>
  </si>
  <si>
    <t>Acuerdo Admision</t>
  </si>
  <si>
    <t>Dictamenes de presunta responsabilidad</t>
  </si>
  <si>
    <t>Audiencias de Ley atendidas</t>
  </si>
  <si>
    <t xml:space="preserve">TOTAL DE EXPEDIENTES RECIBIDOS: </t>
  </si>
  <si>
    <t>EXPEDIENTES ATENDIDOS</t>
  </si>
  <si>
    <t>ACUERDO DE RADICACIÓN</t>
  </si>
  <si>
    <t>ACUERDO DE ADMISIÓN</t>
  </si>
  <si>
    <t>TURNADO PARA PRESUNTA</t>
  </si>
  <si>
    <t>ACUERDO DE NO ADMISIÓN</t>
  </si>
  <si>
    <t>ACUERDO DE IMPROCEDENCIA</t>
  </si>
  <si>
    <t>ABSTENCIÓN</t>
  </si>
  <si>
    <t>FICHA PLANEACION / DIRECCION DE RESPONSABILIDADES</t>
  </si>
  <si>
    <t>CONSTANCIAS EXPEDIDAS</t>
  </si>
  <si>
    <t>SERVIDORES PUBLICOS SANCIONADOS</t>
  </si>
  <si>
    <t xml:space="preserve">Datos correspondiente al mes de diciembre de 2018 </t>
  </si>
  <si>
    <t>FICHA PLANEACION / DIRECCIÓN DE EVOLUCION PATRIMONIAL , CONFLICTO DE INTERESES Y ETICA</t>
  </si>
  <si>
    <t>INFORMACION GRAFICA DE RESULTADOS</t>
  </si>
</sst>
</file>

<file path=xl/styles.xml><?xml version="1.0" encoding="utf-8"?>
<styleSheet xmlns="http://schemas.openxmlformats.org/spreadsheetml/2006/main">
  <numFmts count="6">
    <numFmt numFmtId="176" formatCode="_-&quot;$&quot;* #,##0.00_-;\-&quot;$&quot;* #,##0.00_-;_-&quot;$&quot;* &quot;-&quot;??_-;_-@"/>
    <numFmt numFmtId="42" formatCode="_(&quot;$&quot;* #,##0_);_(&quot;$&quot;* \(#,##0\);_(&quot;$&quot;* &quot;-&quot;_);_(@_)"/>
    <numFmt numFmtId="177" formatCode="_ * #,##0_ ;_ * \-#,##0_ ;_ * &quot;-&quot;_ ;_ @_ "/>
    <numFmt numFmtId="178" formatCode="_ * #,##0.00_ ;_ * \-#,##0.00_ ;_ * &quot;-&quot;??_ ;_ @_ "/>
    <numFmt numFmtId="44" formatCode="_(&quot;$&quot;* #,##0.00_);_(&quot;$&quot;* \(#,##0.00\);_(&quot;$&quot;* &quot;-&quot;??_);_(@_)"/>
    <numFmt numFmtId="179" formatCode="d/m/yyyy"/>
  </numFmts>
  <fonts count="78">
    <font>
      <sz val="11"/>
      <color rgb="FF000000"/>
      <name val="Calibri"/>
      <charset val="134"/>
      <scheme val="minor"/>
    </font>
    <font>
      <b/>
      <sz val="12"/>
      <color theme="0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F3F3F3"/>
      <name val="Arial"/>
      <charset val="134"/>
    </font>
    <font>
      <sz val="11"/>
      <color rgb="FF000000"/>
      <name val="Arial"/>
      <charset val="134"/>
    </font>
    <font>
      <sz val="11"/>
      <color theme="1"/>
      <name val="Calibri"/>
      <charset val="134"/>
    </font>
    <font>
      <b/>
      <sz val="12"/>
      <color rgb="FF000000"/>
      <name val="Arial"/>
      <charset val="134"/>
    </font>
    <font>
      <b/>
      <sz val="11"/>
      <color theme="0"/>
      <name val="Calibri"/>
      <charset val="134"/>
    </font>
    <font>
      <b/>
      <sz val="11"/>
      <color rgb="FF000000"/>
      <name val="Calibri"/>
      <charset val="134"/>
    </font>
    <font>
      <b/>
      <sz val="12"/>
      <color rgb="FF000000"/>
      <name val="Calibri"/>
      <charset val="134"/>
    </font>
    <font>
      <sz val="10"/>
      <color rgb="FF0000FF"/>
      <name val="Calibri"/>
      <charset val="134"/>
    </font>
    <font>
      <b/>
      <sz val="8"/>
      <color theme="1"/>
      <name val="Arial"/>
      <charset val="134"/>
    </font>
    <font>
      <sz val="10"/>
      <color rgb="FF000000"/>
      <name val="Arial"/>
      <charset val="134"/>
    </font>
    <font>
      <b/>
      <sz val="10"/>
      <color rgb="FF0000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Arial"/>
      <charset val="134"/>
    </font>
    <font>
      <sz val="10"/>
      <color theme="1"/>
      <name val="Arial"/>
      <charset val="134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sz val="11"/>
      <color theme="1"/>
      <name val="Arial"/>
      <charset val="134"/>
    </font>
    <font>
      <b/>
      <sz val="11"/>
      <color theme="0"/>
      <name val="Arial"/>
      <charset val="134"/>
    </font>
    <font>
      <sz val="11"/>
      <color theme="0"/>
      <name val="Calibri"/>
      <charset val="134"/>
    </font>
    <font>
      <b/>
      <sz val="11"/>
      <color rgb="FF000000"/>
      <name val="Arial"/>
      <charset val="134"/>
    </font>
    <font>
      <b/>
      <sz val="14"/>
      <color theme="1"/>
      <name val="Calibri"/>
      <charset val="134"/>
    </font>
    <font>
      <b/>
      <sz val="11"/>
      <color theme="1"/>
      <name val="Calibri"/>
      <charset val="134"/>
    </font>
    <font>
      <b/>
      <sz val="12"/>
      <color theme="0"/>
      <name val="Arial"/>
      <charset val="134"/>
    </font>
    <font>
      <b/>
      <sz val="9"/>
      <color theme="0"/>
      <name val="Arial"/>
      <charset val="134"/>
    </font>
    <font>
      <b/>
      <sz val="11"/>
      <color rgb="FF0000FF"/>
      <name val="Arial"/>
      <charset val="134"/>
    </font>
    <font>
      <b/>
      <sz val="12"/>
      <color rgb="FF0000FF"/>
      <name val="Arial"/>
      <charset val="134"/>
    </font>
    <font>
      <b/>
      <sz val="11"/>
      <color rgb="FFC00000"/>
      <name val="Arial"/>
      <charset val="134"/>
    </font>
    <font>
      <b/>
      <sz val="11"/>
      <color theme="0"/>
      <name val="Arial Black"/>
      <charset val="134"/>
    </font>
    <font>
      <b/>
      <sz val="11"/>
      <color theme="4"/>
      <name val="Arial"/>
      <charset val="134"/>
    </font>
    <font>
      <sz val="11"/>
      <color theme="0"/>
      <name val="Arial"/>
      <charset val="134"/>
    </font>
    <font>
      <b/>
      <sz val="11"/>
      <color theme="1"/>
      <name val="Arial Black"/>
      <charset val="134"/>
    </font>
    <font>
      <b/>
      <sz val="9"/>
      <color theme="1"/>
      <name val="Arial Black"/>
      <charset val="134"/>
    </font>
    <font>
      <b/>
      <sz val="12"/>
      <color rgb="FF0000FF"/>
      <name val="Arial Black"/>
      <charset val="134"/>
    </font>
    <font>
      <b/>
      <sz val="12"/>
      <color theme="0"/>
      <name val="Arial Black"/>
      <charset val="134"/>
    </font>
    <font>
      <b/>
      <sz val="12"/>
      <color rgb="FFC00000"/>
      <name val="Arial"/>
      <charset val="134"/>
    </font>
    <font>
      <b/>
      <sz val="14"/>
      <color rgb="FF000000"/>
      <name val="Calibri"/>
      <charset val="134"/>
    </font>
    <font>
      <b/>
      <sz val="12"/>
      <color theme="1"/>
      <name val="Arial"/>
      <charset val="134"/>
    </font>
    <font>
      <sz val="11"/>
      <color rgb="FFFFFFFF"/>
      <name val="Arial"/>
      <charset val="134"/>
    </font>
    <font>
      <b/>
      <sz val="9"/>
      <color theme="0"/>
      <name val="Calibri"/>
      <charset val="134"/>
    </font>
    <font>
      <sz val="9"/>
      <color rgb="FF000000"/>
      <name val="Calibri"/>
      <charset val="134"/>
    </font>
    <font>
      <sz val="11"/>
      <color rgb="FFFFFFFF"/>
      <name val="Calibri"/>
      <charset val="134"/>
    </font>
    <font>
      <sz val="12"/>
      <color rgb="FF000000"/>
      <name val="Arial"/>
      <charset val="134"/>
    </font>
    <font>
      <sz val="10"/>
      <color theme="0"/>
      <name val="Calibri"/>
      <charset val="134"/>
    </font>
    <font>
      <sz val="9"/>
      <color theme="0"/>
      <name val="Calibri"/>
      <charset val="134"/>
    </font>
    <font>
      <sz val="10"/>
      <color rgb="FF000000"/>
      <name val="Calibri"/>
      <charset val="134"/>
    </font>
    <font>
      <b/>
      <sz val="11"/>
      <color rgb="FF0000FF"/>
      <name val="Calibri"/>
      <charset val="134"/>
    </font>
    <font>
      <b/>
      <sz val="10"/>
      <color theme="0"/>
      <name val="Calibri"/>
      <charset val="134"/>
    </font>
    <font>
      <b/>
      <sz val="11"/>
      <color rgb="FFC00000"/>
      <name val="Calibri"/>
      <charset val="134"/>
    </font>
    <font>
      <b/>
      <u/>
      <sz val="17"/>
      <color rgb="FF000000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0"/>
      <color rgb="FF000000"/>
      <name val="Arial"/>
      <charset val="134"/>
    </font>
  </fonts>
  <fills count="6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7F7F7F"/>
        <bgColor rgb="FF7F7F7F"/>
      </patternFill>
    </fill>
    <fill>
      <patternFill patternType="solid">
        <fgColor rgb="FF00B0F0"/>
        <bgColor rgb="FF00B0F0"/>
      </patternFill>
    </fill>
    <fill>
      <patternFill patternType="solid">
        <fgColor rgb="FFDADADA"/>
        <bgColor rgb="FFDADADA"/>
      </patternFill>
    </fill>
    <fill>
      <patternFill patternType="solid">
        <fgColor rgb="FFC8C8C8"/>
        <bgColor rgb="FFC8C8C8"/>
      </patternFill>
    </fill>
    <fill>
      <patternFill patternType="solid">
        <fgColor rgb="FFECECEC"/>
        <bgColor rgb="FFECECEC"/>
      </patternFill>
    </fill>
    <fill>
      <patternFill patternType="solid">
        <fgColor rgb="FFD6DCE4"/>
        <bgColor rgb="FFD6DCE4"/>
      </patternFill>
    </fill>
    <fill>
      <patternFill patternType="solid">
        <fgColor rgb="FFFFE598"/>
        <bgColor rgb="FFFFE598"/>
      </patternFill>
    </fill>
    <fill>
      <patternFill patternType="solid">
        <fgColor rgb="FF0066CC"/>
        <bgColor rgb="FF0066CC"/>
      </patternFill>
    </fill>
    <fill>
      <patternFill patternType="solid">
        <fgColor theme="0"/>
        <bgColor theme="0"/>
      </patternFill>
    </fill>
    <fill>
      <patternFill patternType="solid">
        <fgColor rgb="FF44546A"/>
        <bgColor rgb="FF44546A"/>
      </patternFill>
    </fill>
    <fill>
      <patternFill patternType="solid">
        <fgColor rgb="FF7030A0"/>
        <bgColor rgb="FF7030A0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ADB9CA"/>
        <bgColor rgb="FFADB9CA"/>
      </patternFill>
    </fill>
    <fill>
      <patternFill patternType="solid">
        <fgColor rgb="FF00B050"/>
        <bgColor rgb="FF00B050"/>
      </patternFill>
    </fill>
    <fill>
      <patternFill patternType="solid">
        <fgColor rgb="FFF1C232"/>
        <bgColor rgb="FFF1C232"/>
      </patternFill>
    </fill>
    <fill>
      <patternFill patternType="solid">
        <fgColor rgb="FF808080"/>
        <bgColor rgb="FF808080"/>
      </patternFill>
    </fill>
    <fill>
      <patternFill patternType="solid">
        <fgColor rgb="FFFFD966"/>
        <bgColor rgb="FFFFD966"/>
      </patternFill>
    </fill>
    <fill>
      <patternFill patternType="solid">
        <fgColor theme="4"/>
        <bgColor theme="4"/>
      </patternFill>
    </fill>
    <fill>
      <patternFill patternType="solid">
        <fgColor rgb="FF548135"/>
        <bgColor rgb="FF548135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0" fillId="0" borderId="42" applyNumberFormat="0" applyFill="0" applyAlignment="0" applyProtection="0">
      <alignment vertical="center"/>
    </xf>
    <xf numFmtId="42" fontId="59" fillId="0" borderId="0" applyFont="0" applyFill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44" fontId="59" fillId="0" borderId="0" applyFont="0" applyFill="0" applyBorder="0" applyAlignment="0" applyProtection="0">
      <alignment vertical="center"/>
    </xf>
    <xf numFmtId="178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7" fillId="35" borderId="44" applyNumberFormat="0" applyAlignment="0" applyProtection="0">
      <alignment vertical="center"/>
    </xf>
    <xf numFmtId="0" fontId="59" fillId="36" borderId="45" applyNumberFormat="0" applyFont="0" applyAlignment="0" applyProtection="0">
      <alignment vertical="center"/>
    </xf>
    <xf numFmtId="0" fontId="68" fillId="0" borderId="46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1" fillId="0" borderId="46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6" fillId="34" borderId="43" applyNumberFormat="0" applyAlignment="0" applyProtection="0">
      <alignment vertical="center"/>
    </xf>
    <xf numFmtId="0" fontId="72" fillId="35" borderId="43" applyNumberFormat="0" applyAlignment="0" applyProtection="0">
      <alignment vertical="center"/>
    </xf>
    <xf numFmtId="0" fontId="73" fillId="43" borderId="47" applyNumberFormat="0" applyAlignment="0" applyProtection="0">
      <alignment vertical="center"/>
    </xf>
    <xf numFmtId="0" fontId="74" fillId="0" borderId="48" applyNumberFormat="0" applyFill="0" applyAlignment="0" applyProtection="0">
      <alignment vertical="center"/>
    </xf>
    <xf numFmtId="0" fontId="58" fillId="0" borderId="41" applyNumberFormat="0" applyFill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4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56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58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</cellStyleXfs>
  <cellXfs count="30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3" borderId="9" xfId="0" applyFont="1" applyFill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2" fillId="0" borderId="8" xfId="0" applyFont="1" applyBorder="1"/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2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5" xfId="0" applyFont="1" applyBorder="1"/>
    <xf numFmtId="0" fontId="5" fillId="0" borderId="2" xfId="0" applyFont="1" applyBorder="1"/>
    <xf numFmtId="0" fontId="7" fillId="0" borderId="16" xfId="0" applyFont="1" applyBorder="1" applyAlignment="1">
      <alignment horizontal="center"/>
    </xf>
    <xf numFmtId="0" fontId="2" fillId="0" borderId="17" xfId="0" applyFont="1" applyBorder="1"/>
    <xf numFmtId="0" fontId="8" fillId="2" borderId="0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6" borderId="0" xfId="0" applyFont="1" applyFill="1" applyBorder="1"/>
    <xf numFmtId="0" fontId="9" fillId="6" borderId="0" xfId="0" applyFont="1" applyFill="1" applyBorder="1"/>
    <xf numFmtId="0" fontId="3" fillId="6" borderId="10" xfId="0" applyFont="1" applyFill="1" applyBorder="1" applyAlignment="1">
      <alignment horizontal="center"/>
    </xf>
    <xf numFmtId="0" fontId="11" fillId="0" borderId="0" xfId="0" applyFont="1"/>
    <xf numFmtId="0" fontId="9" fillId="0" borderId="0" xfId="0" applyFont="1"/>
    <xf numFmtId="0" fontId="8" fillId="2" borderId="0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79" fontId="12" fillId="0" borderId="0" xfId="0" applyNumberFormat="1" applyFont="1" applyAlignment="1">
      <alignment horizontal="center" vertical="center"/>
    </xf>
    <xf numFmtId="0" fontId="12" fillId="7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8" borderId="11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left" vertical="center" wrapText="1"/>
    </xf>
    <xf numFmtId="0" fontId="12" fillId="10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176" fontId="12" fillId="0" borderId="1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8" fillId="11" borderId="10" xfId="0" applyFont="1" applyFill="1" applyBorder="1"/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22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11" xfId="0" applyFont="1" applyBorder="1"/>
    <xf numFmtId="0" fontId="18" fillId="0" borderId="10" xfId="0" applyFont="1" applyBorder="1"/>
    <xf numFmtId="0" fontId="18" fillId="12" borderId="10" xfId="0" applyFont="1" applyFill="1" applyBorder="1" applyAlignment="1">
      <alignment horizontal="center"/>
    </xf>
    <xf numFmtId="0" fontId="18" fillId="0" borderId="0" xfId="0" applyFont="1"/>
    <xf numFmtId="0" fontId="18" fillId="0" borderId="10" xfId="0" applyFont="1" applyBorder="1" applyAlignment="1">
      <alignment horizontal="center"/>
    </xf>
    <xf numFmtId="0" fontId="23" fillId="13" borderId="10" xfId="0" applyFont="1" applyFill="1" applyBorder="1" applyAlignment="1">
      <alignment horizontal="center"/>
    </xf>
    <xf numFmtId="0" fontId="24" fillId="2" borderId="0" xfId="0" applyFont="1" applyFill="1" applyBorder="1"/>
    <xf numFmtId="0" fontId="2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14" borderId="10" xfId="0" applyFont="1" applyFill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8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8" fillId="15" borderId="0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8" fillId="17" borderId="13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9" xfId="0" applyFont="1" applyBorder="1"/>
    <xf numFmtId="0" fontId="19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31" fillId="0" borderId="9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0" fillId="0" borderId="9" xfId="0" applyFont="1" applyBorder="1" applyAlignment="1">
      <alignment horizontal="center"/>
    </xf>
    <xf numFmtId="0" fontId="30" fillId="17" borderId="9" xfId="0" applyFont="1" applyFill="1" applyBorder="1" applyAlignment="1">
      <alignment horizontal="center"/>
    </xf>
    <xf numFmtId="0" fontId="30" fillId="17" borderId="6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18" borderId="0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8" fillId="19" borderId="18" xfId="0" applyFont="1" applyFill="1" applyBorder="1" applyAlignment="1">
      <alignment horizontal="left" vertical="center" wrapText="1"/>
    </xf>
    <xf numFmtId="0" fontId="30" fillId="20" borderId="10" xfId="0" applyFont="1" applyFill="1" applyBorder="1" applyAlignment="1">
      <alignment horizontal="center" vertical="center"/>
    </xf>
    <xf numFmtId="0" fontId="30" fillId="20" borderId="11" xfId="0" applyFont="1" applyFill="1" applyBorder="1" applyAlignment="1">
      <alignment horizontal="center" vertical="center"/>
    </xf>
    <xf numFmtId="0" fontId="30" fillId="20" borderId="23" xfId="0" applyFont="1" applyFill="1" applyBorder="1" applyAlignment="1">
      <alignment horizontal="center" vertical="center"/>
    </xf>
    <xf numFmtId="0" fontId="30" fillId="20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30" fillId="14" borderId="10" xfId="0" applyFont="1" applyFill="1" applyBorder="1" applyAlignment="1">
      <alignment horizontal="center" vertical="center"/>
    </xf>
    <xf numFmtId="0" fontId="30" fillId="14" borderId="11" xfId="0" applyFont="1" applyFill="1" applyBorder="1" applyAlignment="1">
      <alignment horizontal="center" vertical="center"/>
    </xf>
    <xf numFmtId="0" fontId="30" fillId="14" borderId="23" xfId="0" applyFont="1" applyFill="1" applyBorder="1" applyAlignment="1">
      <alignment horizontal="center" vertical="center"/>
    </xf>
    <xf numFmtId="0" fontId="30" fillId="14" borderId="24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30" fillId="17" borderId="10" xfId="0" applyFont="1" applyFill="1" applyBorder="1" applyAlignment="1">
      <alignment horizontal="center"/>
    </xf>
    <xf numFmtId="0" fontId="30" fillId="17" borderId="11" xfId="0" applyFont="1" applyFill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0" fontId="34" fillId="0" borderId="1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3" fillId="15" borderId="0" xfId="0" applyFont="1" applyFill="1" applyBorder="1" applyAlignment="1">
      <alignment horizontal="center"/>
    </xf>
    <xf numFmtId="0" fontId="35" fillId="15" borderId="0" xfId="0" applyFont="1" applyFill="1" applyBorder="1"/>
    <xf numFmtId="0" fontId="23" fillId="15" borderId="0" xfId="0" applyFont="1" applyFill="1" applyBorder="1"/>
    <xf numFmtId="0" fontId="3" fillId="0" borderId="0" xfId="0" applyFont="1" applyAlignment="1">
      <alignment horizontal="left"/>
    </xf>
    <xf numFmtId="0" fontId="18" fillId="4" borderId="1" xfId="0" applyFont="1" applyFill="1" applyBorder="1" applyAlignment="1">
      <alignment horizontal="left" vertical="center" wrapText="1"/>
    </xf>
    <xf numFmtId="0" fontId="2" fillId="0" borderId="6" xfId="0" applyFont="1" applyBorder="1"/>
    <xf numFmtId="0" fontId="19" fillId="0" borderId="11" xfId="0" applyFont="1" applyBorder="1" applyAlignment="1">
      <alignment horizontal="center" vertical="center"/>
    </xf>
    <xf numFmtId="0" fontId="30" fillId="14" borderId="10" xfId="0" applyFont="1" applyFill="1" applyBorder="1" applyAlignment="1">
      <alignment horizontal="center"/>
    </xf>
    <xf numFmtId="0" fontId="30" fillId="14" borderId="11" xfId="0" applyFont="1" applyFill="1" applyBorder="1" applyAlignment="1">
      <alignment horizontal="center"/>
    </xf>
    <xf numFmtId="0" fontId="30" fillId="14" borderId="23" xfId="0" applyFont="1" applyFill="1" applyBorder="1" applyAlignment="1">
      <alignment horizontal="center"/>
    </xf>
    <xf numFmtId="0" fontId="30" fillId="14" borderId="24" xfId="0" applyFont="1" applyFill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0" xfId="0" applyFont="1" applyAlignment="1">
      <alignment horizontal="left"/>
    </xf>
    <xf numFmtId="2" fontId="18" fillId="18" borderId="0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18" fillId="4" borderId="18" xfId="0" applyFont="1" applyFill="1" applyBorder="1" applyAlignment="1">
      <alignment horizontal="left" vertical="center" wrapText="1"/>
    </xf>
    <xf numFmtId="0" fontId="2" fillId="0" borderId="27" xfId="0" applyFont="1" applyBorder="1"/>
    <xf numFmtId="0" fontId="30" fillId="20" borderId="28" xfId="0" applyFont="1" applyFill="1" applyBorder="1" applyAlignment="1">
      <alignment horizontal="center"/>
    </xf>
    <xf numFmtId="0" fontId="30" fillId="20" borderId="29" xfId="0" applyFont="1" applyFill="1" applyBorder="1" applyAlignment="1">
      <alignment horizontal="center"/>
    </xf>
    <xf numFmtId="0" fontId="30" fillId="20" borderId="30" xfId="0" applyFont="1" applyFill="1" applyBorder="1" applyAlignment="1">
      <alignment horizontal="center"/>
    </xf>
    <xf numFmtId="0" fontId="30" fillId="20" borderId="31" xfId="0" applyFont="1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30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21" borderId="9" xfId="0" applyFont="1" applyFill="1" applyBorder="1" applyAlignment="1">
      <alignment horizontal="center"/>
    </xf>
    <xf numFmtId="0" fontId="30" fillId="20" borderId="12" xfId="0" applyFont="1" applyFill="1" applyBorder="1" applyAlignment="1">
      <alignment horizontal="center" vertical="center"/>
    </xf>
    <xf numFmtId="0" fontId="18" fillId="20" borderId="23" xfId="0" applyFont="1" applyFill="1" applyBorder="1" applyAlignment="1">
      <alignment horizontal="center" vertical="center"/>
    </xf>
    <xf numFmtId="0" fontId="18" fillId="20" borderId="10" xfId="0" applyFont="1" applyFill="1" applyBorder="1" applyAlignment="1">
      <alignment horizontal="center" vertical="center"/>
    </xf>
    <xf numFmtId="0" fontId="18" fillId="20" borderId="24" xfId="0" applyFont="1" applyFill="1" applyBorder="1" applyAlignment="1">
      <alignment horizontal="center" vertical="center"/>
    </xf>
    <xf numFmtId="0" fontId="38" fillId="20" borderId="12" xfId="0" applyFont="1" applyFill="1" applyBorder="1" applyAlignment="1">
      <alignment horizontal="center" vertical="center"/>
    </xf>
    <xf numFmtId="0" fontId="30" fillId="14" borderId="12" xfId="0" applyFont="1" applyFill="1" applyBorder="1" applyAlignment="1">
      <alignment horizontal="center" vertical="center"/>
    </xf>
    <xf numFmtId="0" fontId="38" fillId="14" borderId="12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21" borderId="10" xfId="0" applyFont="1" applyFill="1" applyBorder="1" applyAlignment="1">
      <alignment horizontal="center"/>
    </xf>
    <xf numFmtId="0" fontId="30" fillId="4" borderId="10" xfId="0" applyFont="1" applyFill="1" applyBorder="1" applyAlignment="1">
      <alignment horizontal="center"/>
    </xf>
    <xf numFmtId="0" fontId="18" fillId="14" borderId="10" xfId="0" applyFont="1" applyFill="1" applyBorder="1" applyAlignment="1">
      <alignment horizontal="center" vertical="center"/>
    </xf>
    <xf numFmtId="0" fontId="38" fillId="14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0" fillId="14" borderId="12" xfId="0" applyFont="1" applyFill="1" applyBorder="1" applyAlignment="1">
      <alignment horizontal="center"/>
    </xf>
    <xf numFmtId="0" fontId="38" fillId="14" borderId="12" xfId="0" applyFont="1" applyFill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32" fillId="0" borderId="0" xfId="0" applyFont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3" fillId="0" borderId="10" xfId="0" applyFont="1" applyBorder="1"/>
    <xf numFmtId="0" fontId="39" fillId="0" borderId="10" xfId="0" applyFont="1" applyBorder="1" applyAlignment="1">
      <alignment horizontal="center"/>
    </xf>
    <xf numFmtId="0" fontId="30" fillId="20" borderId="32" xfId="0" applyFont="1" applyFill="1" applyBorder="1" applyAlignment="1">
      <alignment horizontal="center"/>
    </xf>
    <xf numFmtId="3" fontId="18" fillId="20" borderId="30" xfId="0" applyNumberFormat="1" applyFont="1" applyFill="1" applyBorder="1" applyAlignment="1">
      <alignment horizontal="center"/>
    </xf>
    <xf numFmtId="0" fontId="18" fillId="20" borderId="28" xfId="0" applyFont="1" applyFill="1" applyBorder="1" applyAlignment="1">
      <alignment horizontal="center"/>
    </xf>
    <xf numFmtId="0" fontId="18" fillId="20" borderId="31" xfId="0" applyFont="1" applyFill="1" applyBorder="1" applyAlignment="1">
      <alignment horizontal="center"/>
    </xf>
    <xf numFmtId="0" fontId="38" fillId="20" borderId="33" xfId="0" applyFont="1" applyFill="1" applyBorder="1" applyAlignment="1">
      <alignment horizontal="center"/>
    </xf>
    <xf numFmtId="0" fontId="30" fillId="14" borderId="28" xfId="0" applyFont="1" applyFill="1" applyBorder="1" applyAlignment="1">
      <alignment horizontal="center"/>
    </xf>
    <xf numFmtId="0" fontId="30" fillId="14" borderId="29" xfId="0" applyFont="1" applyFill="1" applyBorder="1" applyAlignment="1">
      <alignment horizontal="center"/>
    </xf>
    <xf numFmtId="0" fontId="30" fillId="14" borderId="30" xfId="0" applyFont="1" applyFill="1" applyBorder="1" applyAlignment="1">
      <alignment horizontal="center"/>
    </xf>
    <xf numFmtId="0" fontId="30" fillId="14" borderId="31" xfId="0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9" fillId="22" borderId="0" xfId="0" applyFont="1" applyFill="1" applyBorder="1" applyAlignment="1">
      <alignment horizontal="center"/>
    </xf>
    <xf numFmtId="0" fontId="30" fillId="14" borderId="32" xfId="0" applyFont="1" applyFill="1" applyBorder="1" applyAlignment="1">
      <alignment horizontal="center"/>
    </xf>
    <xf numFmtId="0" fontId="18" fillId="14" borderId="31" xfId="0" applyFont="1" applyFill="1" applyBorder="1" applyAlignment="1">
      <alignment horizontal="center"/>
    </xf>
    <xf numFmtId="0" fontId="38" fillId="14" borderId="33" xfId="0" applyFont="1" applyFill="1" applyBorder="1" applyAlignment="1">
      <alignment horizontal="center"/>
    </xf>
    <xf numFmtId="0" fontId="42" fillId="0" borderId="10" xfId="0" applyFont="1" applyBorder="1" applyAlignment="1">
      <alignment horizontal="center"/>
    </xf>
    <xf numFmtId="3" fontId="41" fillId="0" borderId="0" xfId="0" applyNumberFormat="1" applyFont="1" applyAlignment="1">
      <alignment horizontal="center"/>
    </xf>
    <xf numFmtId="3" fontId="9" fillId="2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3" fillId="3" borderId="11" xfId="0" applyFont="1" applyFill="1" applyBorder="1" applyAlignment="1">
      <alignment horizontal="center"/>
    </xf>
    <xf numFmtId="0" fontId="5" fillId="0" borderId="11" xfId="0" applyFont="1" applyBorder="1"/>
    <xf numFmtId="0" fontId="6" fillId="0" borderId="26" xfId="0" applyFont="1" applyBorder="1"/>
    <xf numFmtId="0" fontId="6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25" fillId="23" borderId="11" xfId="0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9" fontId="9" fillId="0" borderId="0" xfId="0" applyNumberFormat="1" applyFont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23" borderId="11" xfId="0" applyFont="1" applyFill="1" applyBorder="1" applyAlignment="1">
      <alignment horizontal="center"/>
    </xf>
    <xf numFmtId="0" fontId="5" fillId="24" borderId="1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5" fillId="0" borderId="10" xfId="0" applyFont="1" applyBorder="1" applyAlignment="1">
      <alignment vertical="center"/>
    </xf>
    <xf numFmtId="0" fontId="44" fillId="2" borderId="10" xfId="0" applyFont="1" applyFill="1" applyBorder="1" applyAlignment="1">
      <alignment horizontal="center"/>
    </xf>
    <xf numFmtId="0" fontId="5" fillId="23" borderId="10" xfId="0" applyFont="1" applyFill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5" fillId="25" borderId="10" xfId="0" applyFont="1" applyFill="1" applyBorder="1" applyAlignment="1">
      <alignment horizontal="center"/>
    </xf>
    <xf numFmtId="9" fontId="9" fillId="0" borderId="10" xfId="0" applyNumberFormat="1" applyFont="1" applyBorder="1" applyAlignment="1">
      <alignment horizontal="center"/>
    </xf>
    <xf numFmtId="0" fontId="5" fillId="26" borderId="10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5" fillId="0" borderId="10" xfId="0" applyFont="1" applyBorder="1" applyAlignment="1">
      <alignment horizontal="center" vertical="center"/>
    </xf>
    <xf numFmtId="0" fontId="5" fillId="23" borderId="26" xfId="0" applyFont="1" applyFill="1" applyBorder="1" applyAlignment="1">
      <alignment horizontal="center"/>
    </xf>
    <xf numFmtId="0" fontId="5" fillId="25" borderId="11" xfId="0" applyFont="1" applyFill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25" borderId="6" xfId="0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2" fillId="0" borderId="26" xfId="0" applyFont="1" applyBorder="1"/>
    <xf numFmtId="0" fontId="3" fillId="2" borderId="0" xfId="0" applyFont="1" applyFill="1" applyBorder="1"/>
    <xf numFmtId="2" fontId="43" fillId="3" borderId="13" xfId="0" applyNumberFormat="1" applyFont="1" applyFill="1" applyBorder="1" applyAlignment="1">
      <alignment horizontal="center"/>
    </xf>
    <xf numFmtId="2" fontId="43" fillId="3" borderId="1" xfId="0" applyNumberFormat="1" applyFont="1" applyFill="1" applyBorder="1" applyAlignment="1">
      <alignment horizontal="center"/>
    </xf>
    <xf numFmtId="2" fontId="46" fillId="3" borderId="1" xfId="0" applyNumberFormat="1" applyFont="1" applyFill="1" applyBorder="1" applyAlignment="1">
      <alignment horizontal="center"/>
    </xf>
    <xf numFmtId="0" fontId="22" fillId="23" borderId="6" xfId="0" applyFont="1" applyFill="1" applyBorder="1" applyAlignment="1">
      <alignment horizontal="center"/>
    </xf>
    <xf numFmtId="0" fontId="43" fillId="3" borderId="10" xfId="0" applyFont="1" applyFill="1" applyBorder="1" applyAlignment="1">
      <alignment horizontal="center"/>
    </xf>
    <xf numFmtId="0" fontId="43" fillId="3" borderId="12" xfId="0" applyFont="1" applyFill="1" applyBorder="1" applyAlignment="1">
      <alignment horizontal="center"/>
    </xf>
    <xf numFmtId="9" fontId="43" fillId="3" borderId="10" xfId="0" applyNumberFormat="1" applyFont="1" applyFill="1" applyBorder="1" applyAlignment="1">
      <alignment horizontal="center"/>
    </xf>
    <xf numFmtId="0" fontId="47" fillId="0" borderId="13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4" xfId="0" applyFont="1" applyBorder="1"/>
    <xf numFmtId="0" fontId="7" fillId="0" borderId="34" xfId="0" applyFont="1" applyBorder="1" applyAlignment="1">
      <alignment horizontal="center"/>
    </xf>
    <xf numFmtId="0" fontId="5" fillId="27" borderId="11" xfId="0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9" fontId="43" fillId="3" borderId="13" xfId="0" applyNumberFormat="1" applyFont="1" applyFill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41" fillId="7" borderId="16" xfId="0" applyFont="1" applyFill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48" fillId="6" borderId="11" xfId="0" applyFont="1" applyFill="1" applyBorder="1" applyAlignment="1">
      <alignment horizontal="center"/>
    </xf>
    <xf numFmtId="0" fontId="49" fillId="2" borderId="10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2" fillId="28" borderId="11" xfId="0" applyFont="1" applyFill="1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49" fillId="2" borderId="28" xfId="0" applyFont="1" applyFill="1" applyBorder="1" applyAlignment="1">
      <alignment horizontal="center"/>
    </xf>
    <xf numFmtId="0" fontId="25" fillId="0" borderId="0" xfId="0" applyFont="1"/>
    <xf numFmtId="0" fontId="27" fillId="0" borderId="3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3" fillId="0" borderId="27" xfId="0" applyFont="1" applyBorder="1"/>
    <xf numFmtId="0" fontId="8" fillId="2" borderId="10" xfId="0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5" fillId="0" borderId="39" xfId="0" applyFont="1" applyBorder="1" applyAlignment="1">
      <alignment horizontal="center"/>
    </xf>
    <xf numFmtId="0" fontId="24" fillId="2" borderId="40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79" fontId="27" fillId="0" borderId="39" xfId="0" applyNumberFormat="1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49" fontId="0" fillId="0" borderId="39" xfId="0" applyNumberFormat="1" applyFill="1" applyBorder="1" applyAlignment="1">
      <alignment wrapText="1"/>
    </xf>
    <xf numFmtId="0" fontId="2" fillId="0" borderId="39" xfId="0" applyFont="1" applyBorder="1"/>
    <xf numFmtId="0" fontId="0" fillId="0" borderId="39" xfId="0" applyFont="1" applyBorder="1" applyAlignment="1"/>
    <xf numFmtId="0" fontId="0" fillId="0" borderId="39" xfId="0" applyFill="1" applyBorder="1"/>
    <xf numFmtId="49" fontId="56" fillId="0" borderId="39" xfId="0" applyNumberFormat="1" applyFont="1" applyFill="1" applyBorder="1" applyAlignment="1">
      <alignment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389376"/>
        <c:axId val="266395648"/>
      </c:barChart>
      <c:catAx>
        <c:axId val="266389376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395648"/>
        <c:crosses val="autoZero"/>
        <c:auto val="1"/>
        <c:lblAlgn val="ctr"/>
        <c:lblOffset val="100"/>
        <c:noMultiLvlLbl val="1"/>
      </c:catAx>
      <c:valAx>
        <c:axId val="2663956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389376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'POAS 2013-2018'!$O$3:$O$7</c:f>
              <c:numCache>
                <c:formatCode>General</c:formatCode>
                <c:ptCount val="5"/>
                <c:pt idx="0">
                  <c:v>140</c:v>
                </c:pt>
                <c:pt idx="1">
                  <c:v>278</c:v>
                </c:pt>
                <c:pt idx="2">
                  <c:v>271</c:v>
                </c:pt>
                <c:pt idx="3">
                  <c:v>238</c:v>
                </c:pt>
                <c:pt idx="4">
                  <c:v>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94368"/>
        <c:axId val="268051584"/>
      </c:lineChart>
      <c:catAx>
        <c:axId val="27679436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8051584"/>
        <c:crosses val="autoZero"/>
        <c:auto val="1"/>
        <c:lblAlgn val="ctr"/>
        <c:lblOffset val="100"/>
        <c:noMultiLvlLbl val="1"/>
      </c:catAx>
      <c:valAx>
        <c:axId val="2680515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94368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137280"/>
        <c:axId val="277143552"/>
      </c:barChart>
      <c:catAx>
        <c:axId val="27713728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7143552"/>
        <c:crosses val="autoZero"/>
        <c:auto val="1"/>
        <c:lblAlgn val="ctr"/>
        <c:lblOffset val="100"/>
        <c:noMultiLvlLbl val="1"/>
      </c:catAx>
      <c:valAx>
        <c:axId val="2771435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none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7137280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Anexo!$B$4:$B$9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Anexo!$G$4:$G$9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485760"/>
        <c:axId val="266487680"/>
      </c:barChart>
      <c:catAx>
        <c:axId val="26648576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487680"/>
        <c:crosses val="autoZero"/>
        <c:auto val="1"/>
        <c:lblAlgn val="ctr"/>
        <c:lblOffset val="100"/>
        <c:noMultiLvlLbl val="1"/>
      </c:catAx>
      <c:valAx>
        <c:axId val="2664876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48576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Lbls>
            <c:delete val="1"/>
          </c:dLbls>
          <c:cat>
            <c:numRef>
              <c:f>Anexo!$B$26:$B$31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Anexo!$E$26:$E$31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20448"/>
        <c:axId val="266522624"/>
      </c:barChart>
      <c:catAx>
        <c:axId val="26652044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522624"/>
        <c:crosses val="autoZero"/>
        <c:auto val="1"/>
        <c:lblAlgn val="ctr"/>
        <c:lblOffset val="100"/>
        <c:noMultiLvlLbl val="1"/>
      </c:catAx>
      <c:valAx>
        <c:axId val="266522624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652044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Lbls>
            <c:delete val="1"/>
          </c:dLbls>
          <c:cat>
            <c:numRef>
              <c:f>Anexo!$B$37:$B$42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Anexo!$E$37:$E$42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734400"/>
        <c:axId val="267884032"/>
      </c:barChart>
      <c:catAx>
        <c:axId val="26773440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884032"/>
        <c:crosses val="autoZero"/>
        <c:auto val="1"/>
        <c:lblAlgn val="ctr"/>
        <c:lblOffset val="100"/>
        <c:noMultiLvlLbl val="1"/>
      </c:catAx>
      <c:valAx>
        <c:axId val="267884032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773440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Anexo!$B$48:$B$53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Anexo!$E$48:$E$53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637184"/>
        <c:axId val="276639104"/>
      </c:barChart>
      <c:catAx>
        <c:axId val="276637184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39104"/>
        <c:crosses val="autoZero"/>
        <c:auto val="1"/>
        <c:lblAlgn val="ctr"/>
        <c:lblOffset val="100"/>
        <c:noMultiLvlLbl val="1"/>
      </c:catAx>
      <c:valAx>
        <c:axId val="2766391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3718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Anexo!$B$60:$B$65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Anexo!$J$60:$J$65</c:f>
              <c:numCache>
                <c:formatCode>0%</c:formatCode>
                <c:ptCount val="6"/>
                <c:pt idx="0">
                  <c:v>0.167126442183425</c:v>
                </c:pt>
                <c:pt idx="1">
                  <c:v>0.123965505087295</c:v>
                </c:pt>
                <c:pt idx="2">
                  <c:v>0.169471532297859</c:v>
                </c:pt>
                <c:pt idx="3">
                  <c:v>0.156622882252038</c:v>
                </c:pt>
                <c:pt idx="4">
                  <c:v>0.20656531240454</c:v>
                </c:pt>
                <c:pt idx="5">
                  <c:v>0.176248325774843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684800"/>
        <c:axId val="276686720"/>
      </c:barChart>
      <c:catAx>
        <c:axId val="27668480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86720"/>
        <c:crosses val="autoZero"/>
        <c:auto val="1"/>
        <c:lblAlgn val="ctr"/>
        <c:lblOffset val="100"/>
        <c:noMultiLvlLbl val="1"/>
      </c:catAx>
      <c:valAx>
        <c:axId val="2766867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8480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Anexo!$F$26:$F$31</c:f>
              <c:numCache>
                <c:formatCode>General</c:formatCode>
                <c:ptCount val="6"/>
                <c:pt idx="0">
                  <c:v>0</c:v>
                </c:pt>
                <c:pt idx="1">
                  <c:v>86</c:v>
                </c:pt>
                <c:pt idx="2">
                  <c:v>-216</c:v>
                </c:pt>
                <c:pt idx="3">
                  <c:v>-145</c:v>
                </c:pt>
                <c:pt idx="4">
                  <c:v>164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03488"/>
        <c:axId val="276726144"/>
      </c:lineChart>
      <c:catAx>
        <c:axId val="27670348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26144"/>
        <c:crosses val="autoZero"/>
        <c:auto val="1"/>
        <c:lblAlgn val="ctr"/>
        <c:lblOffset val="100"/>
        <c:noMultiLvlLbl val="1"/>
      </c:catAx>
      <c:valAx>
        <c:axId val="2767261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03488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'POAS 2013-2018'!$C$10:$N$10</c:f>
              <c:numCache>
                <c:formatCode>General</c:formatCode>
                <c:ptCount val="12"/>
                <c:pt idx="0">
                  <c:v>18</c:v>
                </c:pt>
                <c:pt idx="1">
                  <c:v>8.8</c:v>
                </c:pt>
                <c:pt idx="2">
                  <c:v>18.4</c:v>
                </c:pt>
                <c:pt idx="3">
                  <c:v>18.6</c:v>
                </c:pt>
                <c:pt idx="4">
                  <c:v>14.4</c:v>
                </c:pt>
                <c:pt idx="5">
                  <c:v>24.4</c:v>
                </c:pt>
                <c:pt idx="6">
                  <c:v>19.4</c:v>
                </c:pt>
                <c:pt idx="7">
                  <c:v>23.6</c:v>
                </c:pt>
                <c:pt idx="8">
                  <c:v>17.6</c:v>
                </c:pt>
                <c:pt idx="9">
                  <c:v>31.2</c:v>
                </c:pt>
                <c:pt idx="10">
                  <c:v>37.75</c:v>
                </c:pt>
                <c:pt idx="11">
                  <c:v>27.25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67950720"/>
        <c:axId val="267961088"/>
      </c:lineChart>
      <c:catAx>
        <c:axId val="26795072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961088"/>
        <c:crosses val="autoZero"/>
        <c:auto val="1"/>
        <c:lblAlgn val="ctr"/>
        <c:lblOffset val="100"/>
        <c:noMultiLvlLbl val="1"/>
      </c:catAx>
      <c:valAx>
        <c:axId val="2679610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950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'POAS 2013-2018'!$C$19:$N$19</c:f>
              <c:numCache>
                <c:formatCode>General</c:formatCode>
                <c:ptCount val="12"/>
                <c:pt idx="0">
                  <c:v>14</c:v>
                </c:pt>
                <c:pt idx="1">
                  <c:v>20.4</c:v>
                </c:pt>
                <c:pt idx="2">
                  <c:v>23.4</c:v>
                </c:pt>
                <c:pt idx="3">
                  <c:v>22.6</c:v>
                </c:pt>
                <c:pt idx="4">
                  <c:v>24.2</c:v>
                </c:pt>
                <c:pt idx="5">
                  <c:v>24.4</c:v>
                </c:pt>
                <c:pt idx="6">
                  <c:v>25</c:v>
                </c:pt>
                <c:pt idx="7">
                  <c:v>24.6</c:v>
                </c:pt>
                <c:pt idx="8">
                  <c:v>31.8</c:v>
                </c:pt>
                <c:pt idx="9">
                  <c:v>39.2</c:v>
                </c:pt>
                <c:pt idx="10">
                  <c:v>41.6</c:v>
                </c:pt>
                <c:pt idx="11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67488"/>
        <c:axId val="276769408"/>
      </c:lineChart>
      <c:catAx>
        <c:axId val="27676748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69408"/>
        <c:crosses val="autoZero"/>
        <c:auto val="1"/>
        <c:lblAlgn val="ctr"/>
        <c:lblOffset val="100"/>
        <c:noMultiLvlLbl val="1"/>
      </c:catAx>
      <c:valAx>
        <c:axId val="2767694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6748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762000</xdr:colOff>
      <xdr:row>0</xdr:row>
      <xdr:rowOff>38100</xdr:rowOff>
    </xdr:from>
    <xdr:ext cx="733425" cy="514350"/>
    <xdr:pic>
      <xdr:nvPicPr>
        <xdr:cNvPr id="2" name="image3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47650" y="38100"/>
          <a:ext cx="733425" cy="514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19050</xdr:colOff>
      <xdr:row>11</xdr:row>
      <xdr:rowOff>95250</xdr:rowOff>
    </xdr:from>
    <xdr:ext cx="4829175" cy="2143125"/>
    <xdr:graphicFrame>
      <xdr:nvGraphicFramePr>
        <xdr:cNvPr id="1126190508" name="Chart 13"/>
        <xdr:cNvGraphicFramePr/>
      </xdr:nvGraphicFramePr>
      <xdr:xfrm>
        <a:off x="8153400" y="2219325"/>
        <a:ext cx="4829175" cy="21431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9525</xdr:colOff>
      <xdr:row>1</xdr:row>
      <xdr:rowOff>57150</xdr:rowOff>
    </xdr:from>
    <xdr:ext cx="4648200" cy="1876425"/>
    <xdr:graphicFrame>
      <xdr:nvGraphicFramePr>
        <xdr:cNvPr id="2060240530" name="Chart 14"/>
        <xdr:cNvGraphicFramePr/>
      </xdr:nvGraphicFramePr>
      <xdr:xfrm>
        <a:off x="8143875" y="247650"/>
        <a:ext cx="4648200" cy="18764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66675</xdr:colOff>
      <xdr:row>23</xdr:row>
      <xdr:rowOff>142875</xdr:rowOff>
    </xdr:from>
    <xdr:ext cx="4371975" cy="2028825"/>
    <xdr:graphicFrame>
      <xdr:nvGraphicFramePr>
        <xdr:cNvPr id="1037561563" name="Chart 15"/>
        <xdr:cNvGraphicFramePr/>
      </xdr:nvGraphicFramePr>
      <xdr:xfrm>
        <a:off x="6372225" y="4581525"/>
        <a:ext cx="4371975" cy="2028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76200</xdr:colOff>
      <xdr:row>34</xdr:row>
      <xdr:rowOff>190500</xdr:rowOff>
    </xdr:from>
    <xdr:ext cx="4333875" cy="1743075"/>
    <xdr:graphicFrame>
      <xdr:nvGraphicFramePr>
        <xdr:cNvPr id="1955491477" name="Chart 16"/>
        <xdr:cNvGraphicFramePr/>
      </xdr:nvGraphicFramePr>
      <xdr:xfrm>
        <a:off x="6381750" y="6829425"/>
        <a:ext cx="4333875" cy="17430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57150</xdr:colOff>
      <xdr:row>45</xdr:row>
      <xdr:rowOff>0</xdr:rowOff>
    </xdr:from>
    <xdr:ext cx="3943350" cy="1943100"/>
    <xdr:graphicFrame>
      <xdr:nvGraphicFramePr>
        <xdr:cNvPr id="543755944" name="Chart 17"/>
        <xdr:cNvGraphicFramePr/>
      </xdr:nvGraphicFramePr>
      <xdr:xfrm>
        <a:off x="6362700" y="8839200"/>
        <a:ext cx="3943350" cy="1943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209550</xdr:colOff>
      <xdr:row>55</xdr:row>
      <xdr:rowOff>28575</xdr:rowOff>
    </xdr:from>
    <xdr:ext cx="5181600" cy="2238375"/>
    <xdr:graphicFrame>
      <xdr:nvGraphicFramePr>
        <xdr:cNvPr id="862399041" name="Chart 18"/>
        <xdr:cNvGraphicFramePr/>
      </xdr:nvGraphicFramePr>
      <xdr:xfrm>
        <a:off x="8953500" y="10868025"/>
        <a:ext cx="5181600" cy="2238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12</xdr:col>
      <xdr:colOff>123825</xdr:colOff>
      <xdr:row>23</xdr:row>
      <xdr:rowOff>142875</xdr:rowOff>
    </xdr:from>
    <xdr:ext cx="5229225" cy="2038350"/>
    <xdr:graphicFrame>
      <xdr:nvGraphicFramePr>
        <xdr:cNvPr id="1808105834" name="Chart 19"/>
        <xdr:cNvGraphicFramePr/>
      </xdr:nvGraphicFramePr>
      <xdr:xfrm>
        <a:off x="10791825" y="4581525"/>
        <a:ext cx="5229225" cy="2038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66675</xdr:rowOff>
    </xdr:from>
    <xdr:ext cx="5610225" cy="38100"/>
    <xdr:grpSp>
      <xdr:nvGrpSpPr>
        <xdr:cNvPr id="2" name="Shape 2"/>
        <xdr:cNvGrpSpPr/>
      </xdr:nvGrpSpPr>
      <xdr:grpSpPr>
        <a:xfrm>
          <a:off x="8143875" y="1019175"/>
          <a:ext cx="5610225" cy="38100"/>
          <a:chOff x="2540888" y="3780000"/>
          <a:chExt cx="5610225" cy="0"/>
        </a:xfrm>
      </xdr:grpSpPr>
      <xdr:cxnSp>
        <xdr:nvCxnSpPr>
          <xdr:cNvPr id="3" name="Shape 3"/>
          <xdr:cNvCxnSpPr/>
        </xdr:nvCxnSpPr>
        <xdr:spPr>
          <a:xfrm>
            <a:off x="2540888" y="3780000"/>
            <a:ext cx="561022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590550</xdr:colOff>
      <xdr:row>15</xdr:row>
      <xdr:rowOff>9525</xdr:rowOff>
    </xdr:from>
    <xdr:ext cx="5734050" cy="38100"/>
    <xdr:grpSp>
      <xdr:nvGrpSpPr>
        <xdr:cNvPr id="4" name="Shape 2"/>
        <xdr:cNvGrpSpPr/>
      </xdr:nvGrpSpPr>
      <xdr:grpSpPr>
        <a:xfrm>
          <a:off x="8115300" y="2895600"/>
          <a:ext cx="5734050" cy="38100"/>
          <a:chOff x="2478975" y="3780000"/>
          <a:chExt cx="5734050" cy="0"/>
        </a:xfrm>
      </xdr:grpSpPr>
      <xdr:cxnSp>
        <xdr:nvCxnSpPr>
          <xdr:cNvPr id="5" name="Shape 4"/>
          <xdr:cNvCxnSpPr/>
        </xdr:nvCxnSpPr>
        <xdr:spPr>
          <a:xfrm>
            <a:off x="2478975" y="3780000"/>
            <a:ext cx="573405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95250</xdr:colOff>
      <xdr:row>26</xdr:row>
      <xdr:rowOff>-19050</xdr:rowOff>
    </xdr:from>
    <xdr:ext cx="4867275" cy="38100"/>
    <xdr:grpSp>
      <xdr:nvGrpSpPr>
        <xdr:cNvPr id="6" name="Shape 2"/>
        <xdr:cNvGrpSpPr/>
      </xdr:nvGrpSpPr>
      <xdr:grpSpPr>
        <a:xfrm>
          <a:off x="6400800" y="5019675"/>
          <a:ext cx="4867275" cy="38100"/>
          <a:chOff x="2912363" y="3780000"/>
          <a:chExt cx="4867275" cy="0"/>
        </a:xfrm>
      </xdr:grpSpPr>
      <xdr:cxnSp>
        <xdr:nvCxnSpPr>
          <xdr:cNvPr id="7" name="Shape 5"/>
          <xdr:cNvCxnSpPr/>
        </xdr:nvCxnSpPr>
        <xdr:spPr>
          <a:xfrm>
            <a:off x="2912363" y="3780000"/>
            <a:ext cx="4867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85725</xdr:colOff>
      <xdr:row>37</xdr:row>
      <xdr:rowOff>95250</xdr:rowOff>
    </xdr:from>
    <xdr:ext cx="5257800" cy="38100"/>
    <xdr:grpSp>
      <xdr:nvGrpSpPr>
        <xdr:cNvPr id="8" name="Shape 2"/>
        <xdr:cNvGrpSpPr/>
      </xdr:nvGrpSpPr>
      <xdr:grpSpPr>
        <a:xfrm>
          <a:off x="6391275" y="7334250"/>
          <a:ext cx="5257800" cy="38100"/>
          <a:chOff x="2717100" y="3780000"/>
          <a:chExt cx="5257800" cy="0"/>
        </a:xfrm>
      </xdr:grpSpPr>
      <xdr:cxnSp>
        <xdr:nvCxnSpPr>
          <xdr:cNvPr id="9" name="Shape 6"/>
          <xdr:cNvCxnSpPr/>
        </xdr:nvCxnSpPr>
        <xdr:spPr>
          <a:xfrm>
            <a:off x="2717100" y="3780000"/>
            <a:ext cx="525780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76200</xdr:colOff>
      <xdr:row>49</xdr:row>
      <xdr:rowOff>0</xdr:rowOff>
    </xdr:from>
    <xdr:ext cx="5248275" cy="38100"/>
    <xdr:grpSp>
      <xdr:nvGrpSpPr>
        <xdr:cNvPr id="10" name="Shape 2"/>
        <xdr:cNvGrpSpPr/>
      </xdr:nvGrpSpPr>
      <xdr:grpSpPr>
        <a:xfrm>
          <a:off x="6381750" y="9639300"/>
          <a:ext cx="5248275" cy="38100"/>
          <a:chOff x="2721863" y="3780000"/>
          <a:chExt cx="5248275" cy="0"/>
        </a:xfrm>
      </xdr:grpSpPr>
      <xdr:cxnSp>
        <xdr:nvCxnSpPr>
          <xdr:cNvPr id="11" name="Shape 7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161925</xdr:colOff>
      <xdr:row>59</xdr:row>
      <xdr:rowOff>171450</xdr:rowOff>
    </xdr:from>
    <xdr:ext cx="5248275" cy="38100"/>
    <xdr:grpSp>
      <xdr:nvGrpSpPr>
        <xdr:cNvPr id="12" name="Shape 2"/>
        <xdr:cNvGrpSpPr/>
      </xdr:nvGrpSpPr>
      <xdr:grpSpPr>
        <a:xfrm>
          <a:off x="9867900" y="11811000"/>
          <a:ext cx="5248275" cy="38100"/>
          <a:chOff x="2721863" y="3780000"/>
          <a:chExt cx="5248275" cy="0"/>
        </a:xfrm>
      </xdr:grpSpPr>
      <xdr:cxnSp>
        <xdr:nvCxnSpPr>
          <xdr:cNvPr id="13" name="Shape 8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27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15</xdr:col>
      <xdr:colOff>57150</xdr:colOff>
      <xdr:row>0</xdr:row>
      <xdr:rowOff>47625</xdr:rowOff>
    </xdr:from>
    <xdr:ext cx="4495800" cy="1733550"/>
    <xdr:graphicFrame>
      <xdr:nvGraphicFramePr>
        <xdr:cNvPr id="1600230285" name="Chart 20"/>
        <xdr:cNvGraphicFramePr/>
      </xdr:nvGraphicFramePr>
      <xdr:xfrm>
        <a:off x="14011275" y="0"/>
        <a:ext cx="4495800" cy="1733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95250</xdr:colOff>
      <xdr:row>10</xdr:row>
      <xdr:rowOff>0</xdr:rowOff>
    </xdr:from>
    <xdr:ext cx="4572000" cy="1762125"/>
    <xdr:graphicFrame>
      <xdr:nvGraphicFramePr>
        <xdr:cNvPr id="93521933" name="Chart 21"/>
        <xdr:cNvGraphicFramePr/>
      </xdr:nvGraphicFramePr>
      <xdr:xfrm>
        <a:off x="14049375" y="1781175"/>
        <a:ext cx="4572000" cy="17621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19</xdr:col>
      <xdr:colOff>342900</xdr:colOff>
      <xdr:row>0</xdr:row>
      <xdr:rowOff>0</xdr:rowOff>
    </xdr:from>
    <xdr:ext cx="4095750" cy="1914525"/>
    <xdr:graphicFrame>
      <xdr:nvGraphicFramePr>
        <xdr:cNvPr id="888326438" name="Chart 22"/>
        <xdr:cNvGraphicFramePr/>
      </xdr:nvGraphicFramePr>
      <xdr:xfrm>
        <a:off x="17345025" y="0"/>
        <a:ext cx="4095750" cy="1914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0</xdr:rowOff>
    </xdr:from>
    <xdr:ext cx="1876425" cy="676275"/>
    <xdr:pic>
      <xdr:nvPicPr>
        <xdr:cNvPr id="2" name="image4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0"/>
          <a:ext cx="187642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</xdr:row>
      <xdr:rowOff>0</xdr:rowOff>
    </xdr:from>
    <xdr:ext cx="6010275" cy="3476625"/>
    <xdr:graphicFrame>
      <xdr:nvGraphicFramePr>
        <xdr:cNvPr id="1572736768" name="Chart 23"/>
        <xdr:cNvGraphicFramePr/>
      </xdr:nvGraphicFramePr>
      <xdr:xfrm>
        <a:off x="0" y="390525"/>
        <a:ext cx="6010275" cy="34766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2"/>
  <sheetViews>
    <sheetView tabSelected="1" workbookViewId="0">
      <selection activeCell="A17" sqref="$A17:$XFD68"/>
    </sheetView>
  </sheetViews>
  <sheetFormatPr defaultColWidth="14.4285714285714" defaultRowHeight="15" customHeight="1" outlineLevelCol="5"/>
  <cols>
    <col min="1" max="1" width="14" customWidth="1"/>
    <col min="2" max="2" width="16.7142857142857" customWidth="1"/>
    <col min="3" max="3" width="15.1428571428571" customWidth="1"/>
    <col min="4" max="4" width="14.7142857142857" customWidth="1"/>
    <col min="5" max="5" width="24.7142857142857" customWidth="1"/>
    <col min="6" max="6" width="125" customWidth="1"/>
    <col min="7" max="22" width="10.7142857142857" customWidth="1"/>
  </cols>
  <sheetData>
    <row r="1" ht="21" customHeight="1" spans="1:6">
      <c r="A1" s="289" t="s">
        <v>0</v>
      </c>
      <c r="B1" s="289"/>
      <c r="C1" s="289"/>
      <c r="D1" s="289"/>
      <c r="E1" s="289"/>
      <c r="F1" s="289"/>
    </row>
    <row r="2" ht="18.75" customHeight="1" spans="1:3">
      <c r="A2" s="290" t="s">
        <v>1</v>
      </c>
      <c r="B2" s="290"/>
      <c r="C2" s="290"/>
    </row>
    <row r="3" ht="78" customHeight="1" spans="1:6">
      <c r="A3" s="291" t="s">
        <v>2</v>
      </c>
      <c r="B3" s="291" t="s">
        <v>3</v>
      </c>
      <c r="C3" s="291" t="s">
        <v>4</v>
      </c>
      <c r="D3" s="292" t="s">
        <v>5</v>
      </c>
      <c r="E3" s="292" t="s">
        <v>6</v>
      </c>
      <c r="F3" s="293" t="s">
        <v>7</v>
      </c>
    </row>
    <row r="4" spans="1:6">
      <c r="A4" s="294">
        <v>44835</v>
      </c>
      <c r="B4" s="294">
        <v>44926</v>
      </c>
      <c r="C4" s="295">
        <v>25</v>
      </c>
      <c r="D4" s="295">
        <v>37</v>
      </c>
      <c r="E4" s="295">
        <v>4</v>
      </c>
      <c r="F4" s="296" t="s">
        <v>8</v>
      </c>
    </row>
    <row r="5" spans="1:6">
      <c r="A5" s="297"/>
      <c r="B5" s="298"/>
      <c r="C5" s="298"/>
      <c r="D5" s="298"/>
      <c r="E5" s="297"/>
      <c r="F5" s="296" t="s">
        <v>9</v>
      </c>
    </row>
    <row r="6" spans="1:6">
      <c r="A6" s="297"/>
      <c r="B6" s="298"/>
      <c r="C6" s="298"/>
      <c r="D6" s="298"/>
      <c r="E6" s="297"/>
      <c r="F6" s="299" t="s">
        <v>10</v>
      </c>
    </row>
    <row r="7" spans="1:6">
      <c r="A7" s="297"/>
      <c r="B7" s="298"/>
      <c r="C7" s="298"/>
      <c r="D7" s="298"/>
      <c r="E7" s="297"/>
      <c r="F7" s="296" t="s">
        <v>11</v>
      </c>
    </row>
    <row r="8" spans="1:6">
      <c r="A8" s="297"/>
      <c r="B8" s="298"/>
      <c r="C8" s="298"/>
      <c r="D8" s="298"/>
      <c r="E8" s="297"/>
      <c r="F8" s="296" t="s">
        <v>12</v>
      </c>
    </row>
    <row r="9" spans="1:6">
      <c r="A9" s="297"/>
      <c r="B9" s="298"/>
      <c r="C9" s="298"/>
      <c r="D9" s="298"/>
      <c r="E9" s="297"/>
      <c r="F9" s="296" t="s">
        <v>13</v>
      </c>
    </row>
    <row r="10" ht="30" customHeight="1" spans="1:6">
      <c r="A10" s="297"/>
      <c r="B10" s="298"/>
      <c r="C10" s="298"/>
      <c r="D10" s="298"/>
      <c r="E10" s="297"/>
      <c r="F10" s="300" t="s">
        <v>14</v>
      </c>
    </row>
    <row r="11" spans="1:6">
      <c r="A11" s="297"/>
      <c r="B11" s="298"/>
      <c r="C11" s="298"/>
      <c r="D11" s="298"/>
      <c r="E11" s="297"/>
      <c r="F11" s="296" t="s">
        <v>15</v>
      </c>
    </row>
    <row r="12" spans="1:6">
      <c r="A12" s="297"/>
      <c r="B12" s="298"/>
      <c r="C12" s="298"/>
      <c r="D12" s="298"/>
      <c r="E12" s="297"/>
      <c r="F12" s="296" t="s">
        <v>16</v>
      </c>
    </row>
    <row r="13" spans="1:6">
      <c r="A13" s="297"/>
      <c r="B13" s="298"/>
      <c r="C13" s="298"/>
      <c r="D13" s="298"/>
      <c r="E13" s="297"/>
      <c r="F13" s="296" t="s">
        <v>17</v>
      </c>
    </row>
    <row r="14" spans="1:6">
      <c r="A14" s="297"/>
      <c r="B14" s="298"/>
      <c r="C14" s="298"/>
      <c r="D14" s="298"/>
      <c r="E14" s="297"/>
      <c r="F14" s="296" t="s">
        <v>18</v>
      </c>
    </row>
    <row r="15" spans="1:6">
      <c r="A15" s="297"/>
      <c r="B15" s="298"/>
      <c r="C15" s="298"/>
      <c r="D15" s="298"/>
      <c r="E15" s="297"/>
      <c r="F15" s="296" t="s">
        <v>19</v>
      </c>
    </row>
    <row r="16" spans="1:6">
      <c r="A16" s="297"/>
      <c r="B16" s="298"/>
      <c r="C16" s="298"/>
      <c r="D16" s="298"/>
      <c r="E16" s="297"/>
      <c r="F16" s="296" t="s">
        <v>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</sheetData>
  <mergeCells count="7">
    <mergeCell ref="A1:F1"/>
    <mergeCell ref="A2:C2"/>
    <mergeCell ref="A4:A16"/>
    <mergeCell ref="B4:B16"/>
    <mergeCell ref="C4:C16"/>
    <mergeCell ref="D4:D16"/>
    <mergeCell ref="E4:E16"/>
  </mergeCells>
  <conditionalFormatting sqref="F4:F16">
    <cfRule type="duplicateValues" dxfId="0" priority="41"/>
  </conditionalFormatting>
  <pageMargins left="0.7" right="0.7" top="0.75" bottom="0.75" header="0" footer="0"/>
  <pageSetup paperSize="5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000"/>
  <sheetViews>
    <sheetView workbookViewId="0">
      <selection activeCell="A1" sqref="A1"/>
    </sheetView>
  </sheetViews>
  <sheetFormatPr defaultColWidth="14.4285714285714" defaultRowHeight="15" customHeight="1"/>
  <cols>
    <col min="1" max="1" width="3.71428571428571" customWidth="1"/>
    <col min="2" max="2" width="9" customWidth="1"/>
    <col min="3" max="3" width="12.7142857142857" customWidth="1"/>
    <col min="4" max="4" width="14.1428571428571" customWidth="1"/>
    <col min="5" max="5" width="10.7142857142857" customWidth="1"/>
    <col min="6" max="6" width="11.1428571428571" customWidth="1"/>
    <col min="7" max="7" width="12.1428571428571" customWidth="1"/>
    <col min="8" max="8" width="15" customWidth="1"/>
    <col min="9" max="9" width="11.7142857142857" customWidth="1"/>
    <col min="10" max="10" width="14.2857142857143" customWidth="1"/>
    <col min="11" max="26" width="11.4285714285714" customWidth="1"/>
  </cols>
  <sheetData>
    <row r="1" spans="2:2">
      <c r="B1" s="271" t="s">
        <v>21</v>
      </c>
    </row>
    <row r="2" spans="2:2">
      <c r="B2" s="271" t="s">
        <v>22</v>
      </c>
    </row>
    <row r="3" spans="2:13">
      <c r="B3" s="271" t="s">
        <v>23</v>
      </c>
      <c r="K3" s="284"/>
      <c r="L3" s="284"/>
      <c r="M3" s="284"/>
    </row>
    <row r="4" spans="2:13"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</row>
    <row r="6" ht="19.5" spans="2:11">
      <c r="B6" s="272" t="s">
        <v>24</v>
      </c>
      <c r="C6" s="263"/>
      <c r="D6" s="263"/>
      <c r="E6" s="273">
        <v>2019</v>
      </c>
      <c r="F6" s="274">
        <v>2020</v>
      </c>
      <c r="G6" s="274">
        <v>2021</v>
      </c>
      <c r="H6" s="274">
        <v>2022</v>
      </c>
      <c r="I6" s="274">
        <v>2023</v>
      </c>
      <c r="J6" s="285">
        <v>2024</v>
      </c>
      <c r="K6" s="286" t="s">
        <v>25</v>
      </c>
    </row>
    <row r="7" spans="10:11">
      <c r="J7" s="287"/>
      <c r="K7" s="5"/>
    </row>
    <row r="8" spans="2:11">
      <c r="B8" s="275" t="s">
        <v>26</v>
      </c>
      <c r="C8" s="20"/>
      <c r="D8" s="276" t="s">
        <v>27</v>
      </c>
      <c r="E8" s="277"/>
      <c r="F8" s="277"/>
      <c r="G8" s="277"/>
      <c r="H8" s="277"/>
      <c r="I8" s="277"/>
      <c r="J8" s="277"/>
      <c r="K8" s="288"/>
    </row>
    <row r="9" spans="2:11">
      <c r="B9" s="278" t="s">
        <v>28</v>
      </c>
      <c r="C9" s="20"/>
      <c r="D9" s="279"/>
      <c r="E9" s="280">
        <v>300</v>
      </c>
      <c r="F9" s="280">
        <v>300</v>
      </c>
      <c r="G9" s="280">
        <v>330</v>
      </c>
      <c r="H9" s="280">
        <v>330</v>
      </c>
      <c r="I9" s="280">
        <v>300</v>
      </c>
      <c r="J9" s="280">
        <v>330</v>
      </c>
      <c r="K9" s="280">
        <f>SUM(E9:J9)</f>
        <v>1890</v>
      </c>
    </row>
    <row r="10" spans="2:11">
      <c r="B10" s="281" t="s">
        <v>29</v>
      </c>
      <c r="C10" s="20"/>
      <c r="D10" s="32"/>
      <c r="E10" s="282">
        <v>300</v>
      </c>
      <c r="F10" s="282"/>
      <c r="G10" s="282"/>
      <c r="H10" s="282"/>
      <c r="I10" s="282"/>
      <c r="J10" s="282"/>
      <c r="K10" s="282"/>
    </row>
    <row r="11" ht="15.75" spans="5:11">
      <c r="E11" s="5"/>
      <c r="F11" s="5"/>
      <c r="G11" s="5"/>
      <c r="H11" s="5"/>
      <c r="I11" s="5"/>
      <c r="J11" s="5"/>
      <c r="K11" s="5"/>
    </row>
    <row r="12" spans="2:11">
      <c r="B12" s="275" t="s">
        <v>26</v>
      </c>
      <c r="C12" s="20"/>
      <c r="D12" s="283" t="s">
        <v>30</v>
      </c>
      <c r="E12" s="277"/>
      <c r="F12" s="277"/>
      <c r="G12" s="277"/>
      <c r="H12" s="277"/>
      <c r="I12" s="277"/>
      <c r="J12" s="277"/>
      <c r="K12" s="288"/>
    </row>
    <row r="13" spans="2:11">
      <c r="B13" s="278" t="s">
        <v>28</v>
      </c>
      <c r="C13" s="20"/>
      <c r="D13" s="279"/>
      <c r="E13" s="280">
        <v>320</v>
      </c>
      <c r="F13" s="280">
        <v>480</v>
      </c>
      <c r="G13" s="280">
        <v>560</v>
      </c>
      <c r="H13" s="280">
        <v>520</v>
      </c>
      <c r="I13" s="280">
        <v>520</v>
      </c>
      <c r="J13" s="280">
        <v>630</v>
      </c>
      <c r="K13" s="280">
        <f>SUM(E13:J13)</f>
        <v>3030</v>
      </c>
    </row>
    <row r="14" spans="2:11">
      <c r="B14" s="281" t="s">
        <v>29</v>
      </c>
      <c r="C14" s="20"/>
      <c r="D14" s="32"/>
      <c r="E14" s="282">
        <v>320</v>
      </c>
      <c r="F14" s="282"/>
      <c r="G14" s="282"/>
      <c r="H14" s="282"/>
      <c r="J14" s="282"/>
      <c r="K14" s="282"/>
    </row>
    <row r="15" spans="10:11">
      <c r="J15" s="5"/>
      <c r="K15" s="5"/>
    </row>
    <row r="17" spans="2:11">
      <c r="B17" s="275" t="s">
        <v>31</v>
      </c>
      <c r="C17" s="20"/>
      <c r="D17" s="276" t="s">
        <v>32</v>
      </c>
      <c r="E17" s="277"/>
      <c r="F17" s="277"/>
      <c r="G17" s="277"/>
      <c r="H17" s="277"/>
      <c r="I17" s="277"/>
      <c r="J17" s="277"/>
      <c r="K17" s="288"/>
    </row>
    <row r="18" spans="2:11">
      <c r="B18" s="278" t="s">
        <v>28</v>
      </c>
      <c r="C18" s="20"/>
      <c r="D18" s="279"/>
      <c r="E18" s="280">
        <v>34100</v>
      </c>
      <c r="F18" s="280">
        <v>3310</v>
      </c>
      <c r="G18" s="280">
        <v>3200</v>
      </c>
      <c r="H18" s="280">
        <v>3300</v>
      </c>
      <c r="I18" s="280">
        <v>3200</v>
      </c>
      <c r="J18" s="280">
        <v>2900</v>
      </c>
      <c r="K18" s="280">
        <f>SUM(E18:J18)</f>
        <v>50010</v>
      </c>
    </row>
    <row r="19" spans="2:11">
      <c r="B19" s="281" t="s">
        <v>29</v>
      </c>
      <c r="C19" s="20"/>
      <c r="D19" s="32"/>
      <c r="E19" s="282">
        <v>34100</v>
      </c>
      <c r="F19" s="282"/>
      <c r="G19" s="282"/>
      <c r="H19" s="282"/>
      <c r="I19" s="282"/>
      <c r="J19" s="282"/>
      <c r="K19" s="28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1:J1"/>
    <mergeCell ref="B2:J2"/>
    <mergeCell ref="B3:J3"/>
    <mergeCell ref="B6:D6"/>
    <mergeCell ref="B8:C8"/>
    <mergeCell ref="B9:C9"/>
    <mergeCell ref="B10:C10"/>
    <mergeCell ref="B12:C12"/>
    <mergeCell ref="B13:C13"/>
    <mergeCell ref="B14:C14"/>
    <mergeCell ref="B17:C17"/>
    <mergeCell ref="B18:C18"/>
    <mergeCell ref="B19:C19"/>
  </mergeCells>
  <pageMargins left="0.7" right="0.7" top="0.75" bottom="0.75" header="0" footer="0"/>
  <pageSetup paperSize="1" scale="7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</sheetPr>
  <dimension ref="B1:J1000"/>
  <sheetViews>
    <sheetView workbookViewId="0">
      <selection activeCell="A1" sqref="A1"/>
    </sheetView>
  </sheetViews>
  <sheetFormatPr defaultColWidth="14.4285714285714" defaultRowHeight="15" customHeight="1"/>
  <cols>
    <col min="1" max="1" width="4" customWidth="1"/>
    <col min="2" max="2" width="25.8571428571429" customWidth="1"/>
    <col min="3" max="3" width="18.8571428571429" customWidth="1"/>
    <col min="4" max="4" width="24.7142857142857" customWidth="1"/>
    <col min="5" max="5" width="9.14285714285714" customWidth="1"/>
    <col min="6" max="6" width="12" customWidth="1"/>
    <col min="7" max="10" width="9.14285714285714" customWidth="1"/>
  </cols>
  <sheetData>
    <row r="1" spans="3:7">
      <c r="C1" s="218"/>
      <c r="F1" s="44"/>
      <c r="G1" s="44"/>
    </row>
    <row r="2" spans="2:7">
      <c r="B2" s="219" t="s">
        <v>33</v>
      </c>
      <c r="C2" s="220"/>
      <c r="D2" s="221"/>
      <c r="E2" s="221"/>
      <c r="F2" s="222"/>
      <c r="G2" s="218"/>
    </row>
    <row r="3" spans="2:8">
      <c r="B3" s="14" t="s">
        <v>34</v>
      </c>
      <c r="C3" s="223" t="s">
        <v>35</v>
      </c>
      <c r="D3" s="224" t="s">
        <v>36</v>
      </c>
      <c r="E3" s="16" t="s">
        <v>37</v>
      </c>
      <c r="F3" s="17"/>
      <c r="G3" s="44"/>
      <c r="H3" s="225" t="s">
        <v>38</v>
      </c>
    </row>
    <row r="4" spans="2:9">
      <c r="B4" s="14">
        <v>2018</v>
      </c>
      <c r="C4" s="14">
        <v>330</v>
      </c>
      <c r="D4" s="15">
        <v>250</v>
      </c>
      <c r="E4" s="226" t="e">
        <f>#REF!</f>
        <v>#REF!</v>
      </c>
      <c r="F4" s="20"/>
      <c r="G4" s="227" t="e">
        <f>E4/E10</f>
        <v>#REF!</v>
      </c>
      <c r="H4" s="44" t="e">
        <f t="shared" ref="H4:H10" si="0">D4-E4</f>
        <v>#REF!</v>
      </c>
      <c r="I4" s="227"/>
    </row>
    <row r="5" spans="2:9">
      <c r="B5" s="14">
        <v>2017</v>
      </c>
      <c r="C5" s="14">
        <v>325</v>
      </c>
      <c r="D5" s="15">
        <v>205</v>
      </c>
      <c r="E5" s="15">
        <v>278</v>
      </c>
      <c r="F5" s="20"/>
      <c r="G5" s="227" t="e">
        <f>E5/E10</f>
        <v>#REF!</v>
      </c>
      <c r="H5" s="44">
        <f t="shared" si="0"/>
        <v>-73</v>
      </c>
      <c r="I5" s="227"/>
    </row>
    <row r="6" spans="2:9">
      <c r="B6" s="14">
        <v>2016</v>
      </c>
      <c r="C6" s="14">
        <v>270</v>
      </c>
      <c r="D6" s="15">
        <v>204</v>
      </c>
      <c r="E6" s="15">
        <v>271</v>
      </c>
      <c r="F6" s="20"/>
      <c r="G6" s="227" t="e">
        <f>E6/E10</f>
        <v>#REF!</v>
      </c>
      <c r="H6" s="44">
        <f t="shared" si="0"/>
        <v>-67</v>
      </c>
      <c r="I6" s="227"/>
    </row>
    <row r="7" spans="2:9">
      <c r="B7" s="14">
        <v>2015</v>
      </c>
      <c r="C7" s="14">
        <v>285</v>
      </c>
      <c r="D7" s="15">
        <v>220</v>
      </c>
      <c r="E7" s="15">
        <v>238</v>
      </c>
      <c r="F7" s="20"/>
      <c r="G7" s="227" t="e">
        <f>E7/E10</f>
        <v>#REF!</v>
      </c>
      <c r="H7" s="44">
        <f t="shared" si="0"/>
        <v>-18</v>
      </c>
      <c r="I7" s="227"/>
    </row>
    <row r="8" spans="2:9">
      <c r="B8" s="14">
        <v>2014</v>
      </c>
      <c r="C8" s="14">
        <v>325</v>
      </c>
      <c r="D8" s="15">
        <v>290</v>
      </c>
      <c r="E8" s="15">
        <v>305</v>
      </c>
      <c r="F8" s="20"/>
      <c r="G8" s="227" t="e">
        <f>E8/E10</f>
        <v>#REF!</v>
      </c>
      <c r="H8" s="44">
        <f t="shared" si="0"/>
        <v>-15</v>
      </c>
      <c r="I8" s="227"/>
    </row>
    <row r="9" ht="15.75" spans="2:9">
      <c r="B9" s="21">
        <v>2013</v>
      </c>
      <c r="C9" s="21">
        <v>200</v>
      </c>
      <c r="D9" s="22">
        <v>200</v>
      </c>
      <c r="E9" s="22">
        <v>387</v>
      </c>
      <c r="F9" s="23"/>
      <c r="G9" s="227" t="e">
        <f>E9/E10</f>
        <v>#REF!</v>
      </c>
      <c r="H9" s="44">
        <f t="shared" si="0"/>
        <v>-187</v>
      </c>
      <c r="I9" s="227"/>
    </row>
    <row r="10" ht="16.5" spans="2:9">
      <c r="B10" s="228"/>
      <c r="C10" s="25">
        <f t="shared" ref="C10:E10" si="1">SUM(C4:C9)</f>
        <v>1735</v>
      </c>
      <c r="D10" s="25">
        <f t="shared" si="1"/>
        <v>1369</v>
      </c>
      <c r="E10" s="25" t="e">
        <f t="shared" si="1"/>
        <v>#REF!</v>
      </c>
      <c r="F10" s="26"/>
      <c r="G10" s="229" t="e">
        <f>SUM(G4:G9)</f>
        <v>#REF!</v>
      </c>
      <c r="H10" s="44" t="e">
        <f t="shared" si="0"/>
        <v>#REF!</v>
      </c>
      <c r="I10" s="227"/>
    </row>
    <row r="11" spans="3:7">
      <c r="C11" s="218"/>
      <c r="F11" s="44"/>
      <c r="G11" s="44"/>
    </row>
    <row r="12" spans="3:7">
      <c r="C12" s="218"/>
      <c r="F12" s="44"/>
      <c r="G12" s="44"/>
    </row>
    <row r="13" spans="3:7">
      <c r="C13" s="218"/>
      <c r="F13" s="44"/>
      <c r="G13" s="44"/>
    </row>
    <row r="14" spans="2:7">
      <c r="B14" s="230" t="s">
        <v>39</v>
      </c>
      <c r="C14" s="220"/>
      <c r="D14" s="221"/>
      <c r="E14" s="221"/>
      <c r="F14" s="222"/>
      <c r="G14" s="44"/>
    </row>
    <row r="15" spans="2:8">
      <c r="B15" s="14" t="s">
        <v>34</v>
      </c>
      <c r="C15" s="14" t="s">
        <v>35</v>
      </c>
      <c r="D15" s="15" t="s">
        <v>40</v>
      </c>
      <c r="E15" s="16" t="s">
        <v>37</v>
      </c>
      <c r="F15" s="17"/>
      <c r="G15" s="44"/>
      <c r="H15" s="225" t="s">
        <v>38</v>
      </c>
    </row>
    <row r="16" spans="2:8">
      <c r="B16" s="14">
        <v>2018</v>
      </c>
      <c r="C16" s="14">
        <v>230</v>
      </c>
      <c r="D16" s="15">
        <v>330</v>
      </c>
      <c r="E16" s="231" t="e">
        <f>#REF!</f>
        <v>#REF!</v>
      </c>
      <c r="F16" s="20"/>
      <c r="G16" s="227" t="e">
        <f>E16/E22</f>
        <v>#REF!</v>
      </c>
      <c r="H16" s="44" t="e">
        <f t="shared" ref="H16:H22" si="2">D16-E16</f>
        <v>#REF!</v>
      </c>
    </row>
    <row r="17" spans="2:8">
      <c r="B17" s="14">
        <v>2017</v>
      </c>
      <c r="C17" s="14">
        <v>180</v>
      </c>
      <c r="D17" s="15">
        <v>170</v>
      </c>
      <c r="E17" s="15">
        <v>377</v>
      </c>
      <c r="F17" s="20"/>
      <c r="G17" s="227" t="e">
        <f>E17/E22</f>
        <v>#REF!</v>
      </c>
      <c r="H17" s="44">
        <f t="shared" si="2"/>
        <v>-207</v>
      </c>
    </row>
    <row r="18" spans="2:8">
      <c r="B18" s="14">
        <v>2016</v>
      </c>
      <c r="C18" s="14">
        <v>200</v>
      </c>
      <c r="D18" s="15">
        <v>160</v>
      </c>
      <c r="E18" s="15">
        <v>285</v>
      </c>
      <c r="F18" s="20"/>
      <c r="G18" s="227" t="e">
        <f>E18/E22</f>
        <v>#REF!</v>
      </c>
      <c r="H18" s="44">
        <f t="shared" si="2"/>
        <v>-125</v>
      </c>
    </row>
    <row r="19" spans="2:8">
      <c r="B19" s="14">
        <v>2015</v>
      </c>
      <c r="C19" s="14">
        <v>182</v>
      </c>
      <c r="D19" s="15">
        <v>188</v>
      </c>
      <c r="E19" s="15">
        <v>313</v>
      </c>
      <c r="F19" s="20"/>
      <c r="G19" s="227" t="e">
        <f>E19/E22</f>
        <v>#REF!</v>
      </c>
      <c r="H19" s="44">
        <f t="shared" si="2"/>
        <v>-125</v>
      </c>
    </row>
    <row r="20" spans="2:8">
      <c r="B20" s="14">
        <v>2014</v>
      </c>
      <c r="C20" s="14">
        <v>190</v>
      </c>
      <c r="D20" s="15">
        <v>172</v>
      </c>
      <c r="E20" s="15">
        <v>224</v>
      </c>
      <c r="F20" s="20"/>
      <c r="G20" s="227" t="e">
        <f>E20/E22</f>
        <v>#REF!</v>
      </c>
      <c r="H20" s="44">
        <f t="shared" si="2"/>
        <v>-52</v>
      </c>
    </row>
    <row r="21" ht="15.75" customHeight="1" spans="2:8">
      <c r="B21" s="21">
        <v>2013</v>
      </c>
      <c r="C21" s="21">
        <v>220</v>
      </c>
      <c r="D21" s="22">
        <v>220</v>
      </c>
      <c r="E21" s="22">
        <v>328</v>
      </c>
      <c r="F21" s="23"/>
      <c r="G21" s="227" t="e">
        <f>E21/E22</f>
        <v>#REF!</v>
      </c>
      <c r="H21" s="44">
        <f t="shared" si="2"/>
        <v>-108</v>
      </c>
    </row>
    <row r="22" ht="15.75" customHeight="1" spans="2:8">
      <c r="B22" s="24"/>
      <c r="C22" s="25">
        <f t="shared" ref="C22:E22" si="3">SUM(C16:C21)</f>
        <v>1202</v>
      </c>
      <c r="D22" s="25">
        <f t="shared" si="3"/>
        <v>1240</v>
      </c>
      <c r="E22" s="25" t="e">
        <f t="shared" si="3"/>
        <v>#REF!</v>
      </c>
      <c r="F22" s="26"/>
      <c r="G22" s="227" t="e">
        <f>SUM(G16:G21)</f>
        <v>#REF!</v>
      </c>
      <c r="H22" s="44" t="e">
        <f t="shared" si="2"/>
        <v>#REF!</v>
      </c>
    </row>
    <row r="23" ht="15.75" customHeight="1" spans="3:7">
      <c r="C23" s="218"/>
      <c r="F23" s="44"/>
      <c r="G23" s="44"/>
    </row>
    <row r="24" ht="15.75" customHeight="1" spans="2:7">
      <c r="B24" s="232" t="s">
        <v>41</v>
      </c>
      <c r="C24" s="233"/>
      <c r="F24" s="44"/>
      <c r="G24" s="44"/>
    </row>
    <row r="25" ht="15.75" customHeight="1" spans="2:7">
      <c r="B25" s="14" t="s">
        <v>34</v>
      </c>
      <c r="C25" s="32" t="s">
        <v>42</v>
      </c>
      <c r="D25" s="14" t="s">
        <v>43</v>
      </c>
      <c r="E25" s="234" t="s">
        <v>44</v>
      </c>
      <c r="F25" s="235" t="s">
        <v>38</v>
      </c>
      <c r="G25" s="44"/>
    </row>
    <row r="26" ht="15.75" customHeight="1" spans="2:7">
      <c r="B26" s="14">
        <v>2018</v>
      </c>
      <c r="C26" s="32">
        <v>370</v>
      </c>
      <c r="D26" s="236" t="e">
        <f>#REF!</f>
        <v>#REF!</v>
      </c>
      <c r="E26" s="237" t="e">
        <f>D26/D32</f>
        <v>#REF!</v>
      </c>
      <c r="F26" s="32" t="e">
        <f t="shared" ref="F26:F31" si="4">C26-D26</f>
        <v>#REF!</v>
      </c>
      <c r="G26" s="44"/>
    </row>
    <row r="27" ht="15.75" customHeight="1" spans="2:7">
      <c r="B27" s="14">
        <v>2017</v>
      </c>
      <c r="C27" s="32">
        <v>500</v>
      </c>
      <c r="D27" s="14">
        <v>414</v>
      </c>
      <c r="E27" s="237" t="e">
        <f>D27/D32</f>
        <v>#REF!</v>
      </c>
      <c r="F27" s="32">
        <f t="shared" si="4"/>
        <v>86</v>
      </c>
      <c r="G27" s="44"/>
    </row>
    <row r="28" ht="15.75" customHeight="1" spans="2:7">
      <c r="B28" s="14">
        <v>2016</v>
      </c>
      <c r="C28" s="32">
        <v>455</v>
      </c>
      <c r="D28" s="14">
        <v>671</v>
      </c>
      <c r="E28" s="237" t="e">
        <f>D28/D32</f>
        <v>#REF!</v>
      </c>
      <c r="F28" s="32">
        <f t="shared" si="4"/>
        <v>-216</v>
      </c>
      <c r="G28" s="44"/>
    </row>
    <row r="29" ht="15.75" customHeight="1" spans="2:7">
      <c r="B29" s="14">
        <v>2015</v>
      </c>
      <c r="C29" s="32">
        <v>550</v>
      </c>
      <c r="D29" s="14">
        <v>695</v>
      </c>
      <c r="E29" s="237" t="e">
        <f>D29/D32</f>
        <v>#REF!</v>
      </c>
      <c r="F29" s="32">
        <f t="shared" si="4"/>
        <v>-145</v>
      </c>
      <c r="G29" s="44"/>
    </row>
    <row r="30" ht="15.75" customHeight="1" spans="2:7">
      <c r="B30" s="14">
        <v>2014</v>
      </c>
      <c r="C30" s="32">
        <v>403</v>
      </c>
      <c r="D30" s="14">
        <v>239</v>
      </c>
      <c r="E30" s="237" t="e">
        <f>D30/D32</f>
        <v>#REF!</v>
      </c>
      <c r="F30" s="32">
        <f t="shared" si="4"/>
        <v>164</v>
      </c>
      <c r="G30" s="44"/>
    </row>
    <row r="31" ht="15.75" customHeight="1" spans="2:7">
      <c r="B31" s="14">
        <v>2013</v>
      </c>
      <c r="C31" s="32">
        <v>0</v>
      </c>
      <c r="D31" s="14">
        <v>0</v>
      </c>
      <c r="E31" s="237" t="e">
        <f>D31/D32</f>
        <v>#REF!</v>
      </c>
      <c r="F31" s="32">
        <f t="shared" si="4"/>
        <v>0</v>
      </c>
      <c r="G31" s="44"/>
    </row>
    <row r="32" ht="15.75" customHeight="1" spans="2:7">
      <c r="B32" s="238" t="s">
        <v>45</v>
      </c>
      <c r="C32" s="31"/>
      <c r="D32" s="74" t="e">
        <f t="shared" ref="D32:E32" si="5">SUM(D26:D31)</f>
        <v>#REF!</v>
      </c>
      <c r="E32" s="239" t="e">
        <f t="shared" si="5"/>
        <v>#REF!</v>
      </c>
      <c r="F32" s="32"/>
      <c r="G32" s="44"/>
    </row>
    <row r="33" ht="15.75" customHeight="1" spans="6:7">
      <c r="F33" s="44"/>
      <c r="G33" s="44"/>
    </row>
    <row r="34" ht="15.75" customHeight="1" spans="6:7">
      <c r="F34" s="44"/>
      <c r="G34" s="44"/>
    </row>
    <row r="35" ht="15.75" customHeight="1" spans="2:7">
      <c r="B35" s="240" t="s">
        <v>46</v>
      </c>
      <c r="C35" s="233"/>
      <c r="F35" s="44"/>
      <c r="G35" s="44"/>
    </row>
    <row r="36" ht="15.75" customHeight="1" spans="2:7">
      <c r="B36" s="15" t="s">
        <v>34</v>
      </c>
      <c r="C36" s="32" t="s">
        <v>42</v>
      </c>
      <c r="D36" s="241" t="s">
        <v>43</v>
      </c>
      <c r="E36" s="242" t="s">
        <v>44</v>
      </c>
      <c r="F36" s="235" t="s">
        <v>38</v>
      </c>
      <c r="G36" s="44"/>
    </row>
    <row r="37" ht="15.75" customHeight="1" spans="2:7">
      <c r="B37" s="15">
        <v>2018</v>
      </c>
      <c r="C37" s="32">
        <v>370</v>
      </c>
      <c r="D37" s="243" t="e">
        <f>#REF!</f>
        <v>#REF!</v>
      </c>
      <c r="E37" s="237" t="e">
        <f>D37/D43</f>
        <v>#REF!</v>
      </c>
      <c r="F37" s="32" t="e">
        <f t="shared" ref="F37:F43" si="6">C37-D37</f>
        <v>#REF!</v>
      </c>
      <c r="G37" s="44"/>
    </row>
    <row r="38" ht="15.75" customHeight="1" spans="2:7">
      <c r="B38" s="15">
        <v>2017</v>
      </c>
      <c r="C38" s="32">
        <v>175</v>
      </c>
      <c r="D38" s="241">
        <v>126</v>
      </c>
      <c r="E38" s="237" t="e">
        <f>D38/D43</f>
        <v>#REF!</v>
      </c>
      <c r="F38" s="32">
        <f t="shared" si="6"/>
        <v>49</v>
      </c>
      <c r="G38" s="44"/>
    </row>
    <row r="39" ht="15.75" customHeight="1" spans="2:7">
      <c r="B39" s="15">
        <v>2016</v>
      </c>
      <c r="C39" s="32">
        <v>170</v>
      </c>
      <c r="D39" s="241">
        <v>276</v>
      </c>
      <c r="E39" s="237" t="e">
        <f>D39/D43</f>
        <v>#REF!</v>
      </c>
      <c r="F39" s="32">
        <f t="shared" si="6"/>
        <v>-106</v>
      </c>
      <c r="G39" s="44"/>
    </row>
    <row r="40" ht="15.75" customHeight="1" spans="2:7">
      <c r="B40" s="15">
        <v>2015</v>
      </c>
      <c r="C40" s="32">
        <v>205</v>
      </c>
      <c r="D40" s="241">
        <v>253</v>
      </c>
      <c r="E40" s="237" t="e">
        <f>D40/D43</f>
        <v>#REF!</v>
      </c>
      <c r="F40" s="32">
        <f t="shared" si="6"/>
        <v>-48</v>
      </c>
      <c r="G40" s="44"/>
    </row>
    <row r="41" ht="15.75" customHeight="1" spans="2:7">
      <c r="B41" s="15">
        <v>2014</v>
      </c>
      <c r="C41" s="32">
        <v>0</v>
      </c>
      <c r="D41" s="241">
        <v>226</v>
      </c>
      <c r="E41" s="237" t="e">
        <f>D41/D43</f>
        <v>#REF!</v>
      </c>
      <c r="F41" s="32">
        <f t="shared" si="6"/>
        <v>-226</v>
      </c>
      <c r="G41" s="44"/>
    </row>
    <row r="42" ht="15.75" customHeight="1" spans="2:7">
      <c r="B42" s="15">
        <v>2013</v>
      </c>
      <c r="C42" s="32">
        <v>0</v>
      </c>
      <c r="D42" s="241">
        <v>183</v>
      </c>
      <c r="E42" s="237" t="e">
        <f>D42/D43</f>
        <v>#REF!</v>
      </c>
      <c r="F42" s="32">
        <f t="shared" si="6"/>
        <v>-183</v>
      </c>
      <c r="G42" s="44"/>
    </row>
    <row r="43" ht="15.75" customHeight="1" spans="2:7">
      <c r="B43" s="244" t="s">
        <v>45</v>
      </c>
      <c r="C43" s="32"/>
      <c r="D43" s="245" t="e">
        <f t="shared" ref="D43:E43" si="7">SUM(D37:D42)</f>
        <v>#REF!</v>
      </c>
      <c r="E43" s="237" t="e">
        <f t="shared" si="7"/>
        <v>#REF!</v>
      </c>
      <c r="F43" s="32" t="e">
        <f t="shared" si="6"/>
        <v>#REF!</v>
      </c>
      <c r="G43" s="44"/>
    </row>
    <row r="44" ht="15.75" customHeight="1" spans="2:7">
      <c r="B44" s="233"/>
      <c r="C44" s="233"/>
      <c r="F44" s="44"/>
      <c r="G44" s="44"/>
    </row>
    <row r="45" ht="15.75" customHeight="1" spans="2:7">
      <c r="B45" s="233"/>
      <c r="C45" s="233"/>
      <c r="F45" s="44"/>
      <c r="G45" s="44"/>
    </row>
    <row r="46" ht="15.75" customHeight="1" spans="2:7">
      <c r="B46" s="240" t="s">
        <v>47</v>
      </c>
      <c r="C46" s="233"/>
      <c r="F46" s="44"/>
      <c r="G46" s="44"/>
    </row>
    <row r="47" ht="15.75" customHeight="1" spans="2:7">
      <c r="B47" s="15" t="s">
        <v>34</v>
      </c>
      <c r="C47" s="32" t="s">
        <v>42</v>
      </c>
      <c r="D47" s="241" t="s">
        <v>43</v>
      </c>
      <c r="E47" s="234" t="s">
        <v>44</v>
      </c>
      <c r="F47" s="235" t="s">
        <v>38</v>
      </c>
      <c r="G47" s="44"/>
    </row>
    <row r="48" ht="15.75" customHeight="1" spans="2:7">
      <c r="B48" s="15">
        <v>2018</v>
      </c>
      <c r="C48" s="32">
        <v>380</v>
      </c>
      <c r="D48" s="243" t="e">
        <f>#REF!</f>
        <v>#REF!</v>
      </c>
      <c r="E48" s="237" t="e">
        <f>D48/D54</f>
        <v>#REF!</v>
      </c>
      <c r="F48" s="32" t="e">
        <f t="shared" ref="F48:F53" si="8">C48-D48</f>
        <v>#REF!</v>
      </c>
      <c r="G48" s="44"/>
    </row>
    <row r="49" ht="15.75" customHeight="1" spans="2:7">
      <c r="B49" s="15">
        <v>2017</v>
      </c>
      <c r="C49" s="32">
        <v>350</v>
      </c>
      <c r="D49" s="241">
        <v>323</v>
      </c>
      <c r="E49" s="237" t="e">
        <f>D49/D54</f>
        <v>#REF!</v>
      </c>
      <c r="F49" s="32">
        <f t="shared" si="8"/>
        <v>27</v>
      </c>
      <c r="G49" s="44"/>
    </row>
    <row r="50" ht="15.75" customHeight="1" spans="2:7">
      <c r="B50" s="15">
        <v>2016</v>
      </c>
      <c r="C50" s="32">
        <v>230</v>
      </c>
      <c r="D50" s="241">
        <v>1002</v>
      </c>
      <c r="E50" s="237" t="e">
        <f>D50/D54</f>
        <v>#REF!</v>
      </c>
      <c r="F50" s="32">
        <f t="shared" si="8"/>
        <v>-772</v>
      </c>
      <c r="G50" s="44"/>
    </row>
    <row r="51" ht="15.75" customHeight="1" spans="2:7">
      <c r="B51" s="15">
        <v>2015</v>
      </c>
      <c r="C51" s="32">
        <v>245</v>
      </c>
      <c r="D51" s="241">
        <v>641</v>
      </c>
      <c r="E51" s="237" t="e">
        <f>D51/D54</f>
        <v>#REF!</v>
      </c>
      <c r="F51" s="32">
        <f t="shared" si="8"/>
        <v>-396</v>
      </c>
      <c r="G51" s="44"/>
    </row>
    <row r="52" ht="15.75" customHeight="1" spans="2:7">
      <c r="B52" s="246">
        <v>2014</v>
      </c>
      <c r="C52" s="32">
        <v>550</v>
      </c>
      <c r="D52" s="228">
        <v>454</v>
      </c>
      <c r="E52" s="237" t="e">
        <f>D52/D54</f>
        <v>#REF!</v>
      </c>
      <c r="F52" s="32">
        <f t="shared" si="8"/>
        <v>96</v>
      </c>
      <c r="G52" s="44"/>
    </row>
    <row r="53" ht="15.75" customHeight="1" spans="2:7">
      <c r="B53" s="246">
        <v>2013</v>
      </c>
      <c r="C53" s="32">
        <v>0</v>
      </c>
      <c r="D53" s="247">
        <v>0</v>
      </c>
      <c r="E53" s="237" t="e">
        <f>D53/D54</f>
        <v>#REF!</v>
      </c>
      <c r="F53" s="32">
        <f t="shared" si="8"/>
        <v>0</v>
      </c>
      <c r="G53" s="44"/>
    </row>
    <row r="54" ht="15.75" customHeight="1" spans="2:7">
      <c r="B54" s="248" t="s">
        <v>45</v>
      </c>
      <c r="C54" s="31"/>
      <c r="D54" s="249" t="e">
        <f t="shared" ref="D54:E54" si="9">SUM(D48:D53)</f>
        <v>#REF!</v>
      </c>
      <c r="E54" s="237" t="e">
        <f t="shared" si="9"/>
        <v>#REF!</v>
      </c>
      <c r="F54" s="32"/>
      <c r="G54" s="44"/>
    </row>
    <row r="55" ht="15.75" customHeight="1" spans="3:7">
      <c r="C55" s="218"/>
      <c r="F55" s="44"/>
      <c r="G55" s="44"/>
    </row>
    <row r="56" ht="15.75" customHeight="1" spans="2:10">
      <c r="B56" s="250" t="s">
        <v>48</v>
      </c>
      <c r="C56" s="20"/>
      <c r="D56" s="15" t="s">
        <v>49</v>
      </c>
      <c r="E56" s="251"/>
      <c r="F56" s="251"/>
      <c r="G56" s="251"/>
      <c r="H56" s="251"/>
      <c r="I56" s="251"/>
      <c r="J56" s="20"/>
    </row>
    <row r="57" ht="15.75" customHeight="1" spans="2:10">
      <c r="B57" s="14" t="s">
        <v>34</v>
      </c>
      <c r="C57" s="14" t="s">
        <v>50</v>
      </c>
      <c r="D57" s="15" t="s">
        <v>51</v>
      </c>
      <c r="E57" s="20"/>
      <c r="F57" s="15" t="s">
        <v>52</v>
      </c>
      <c r="G57" s="20"/>
      <c r="H57" s="15" t="s">
        <v>43</v>
      </c>
      <c r="I57" s="20"/>
      <c r="J57" s="14"/>
    </row>
    <row r="58" ht="15.75" customHeight="1" spans="2:10">
      <c r="B58" s="252"/>
      <c r="C58" s="253"/>
      <c r="D58" s="254"/>
      <c r="E58" s="3"/>
      <c r="F58" s="254"/>
      <c r="G58" s="3"/>
      <c r="H58" s="255"/>
      <c r="I58" s="3"/>
      <c r="J58" s="257"/>
    </row>
    <row r="59" ht="15.75" customHeight="1" spans="2:10">
      <c r="B59" s="223">
        <v>2019</v>
      </c>
      <c r="C59" s="223">
        <v>7626</v>
      </c>
      <c r="D59" s="224">
        <v>5427</v>
      </c>
      <c r="E59" s="17"/>
      <c r="F59" s="15">
        <v>1</v>
      </c>
      <c r="G59" s="20"/>
      <c r="H59" s="15">
        <f>C59+D59+F59</f>
        <v>13054</v>
      </c>
      <c r="I59" s="20"/>
      <c r="J59" s="258"/>
    </row>
    <row r="60" ht="15.75" customHeight="1" spans="2:10">
      <c r="B60" s="223">
        <v>2018</v>
      </c>
      <c r="C60" s="223">
        <v>11536</v>
      </c>
      <c r="D60" s="224">
        <v>23671</v>
      </c>
      <c r="E60" s="17"/>
      <c r="F60" s="16">
        <v>355</v>
      </c>
      <c r="G60" s="17"/>
      <c r="H60" s="256">
        <f t="shared" ref="H60:H65" si="10">SUM(C60:G60)</f>
        <v>35562</v>
      </c>
      <c r="I60" s="17"/>
      <c r="J60" s="259">
        <f>H60/H66</f>
        <v>0.167126442183425</v>
      </c>
    </row>
    <row r="61" ht="15.75" customHeight="1" spans="2:10">
      <c r="B61" s="14">
        <v>2017</v>
      </c>
      <c r="C61" s="14">
        <v>5056</v>
      </c>
      <c r="D61" s="15">
        <v>20655</v>
      </c>
      <c r="E61" s="20"/>
      <c r="F61" s="15">
        <v>667</v>
      </c>
      <c r="G61" s="20"/>
      <c r="H61" s="15">
        <f t="shared" si="10"/>
        <v>26378</v>
      </c>
      <c r="I61" s="20"/>
      <c r="J61" s="259">
        <f>H61/H66</f>
        <v>0.123965505087295</v>
      </c>
    </row>
    <row r="62" ht="15.75" customHeight="1" spans="2:10">
      <c r="B62" s="14">
        <v>2016</v>
      </c>
      <c r="C62" s="14">
        <v>30882</v>
      </c>
      <c r="D62" s="15">
        <v>491</v>
      </c>
      <c r="E62" s="20"/>
      <c r="F62" s="15">
        <v>4688</v>
      </c>
      <c r="G62" s="20"/>
      <c r="H62" s="15">
        <f t="shared" si="10"/>
        <v>36061</v>
      </c>
      <c r="I62" s="20"/>
      <c r="J62" s="259">
        <f>H62/H66</f>
        <v>0.169471532297859</v>
      </c>
    </row>
    <row r="63" ht="15.75" customHeight="1" spans="2:10">
      <c r="B63" s="14">
        <v>2015</v>
      </c>
      <c r="C63" s="14">
        <v>25444</v>
      </c>
      <c r="D63" s="15">
        <v>6</v>
      </c>
      <c r="E63" s="20"/>
      <c r="F63" s="15">
        <v>7877</v>
      </c>
      <c r="G63" s="20"/>
      <c r="H63" s="15">
        <f t="shared" si="10"/>
        <v>33327</v>
      </c>
      <c r="I63" s="20"/>
      <c r="J63" s="259">
        <f>H63/H66</f>
        <v>0.156622882252038</v>
      </c>
    </row>
    <row r="64" ht="15.75" customHeight="1" spans="2:10">
      <c r="B64" s="14">
        <v>2014</v>
      </c>
      <c r="C64" s="14">
        <v>37407</v>
      </c>
      <c r="D64" s="15">
        <v>528</v>
      </c>
      <c r="E64" s="20"/>
      <c r="F64" s="15">
        <v>6019</v>
      </c>
      <c r="G64" s="20"/>
      <c r="H64" s="15">
        <f t="shared" si="10"/>
        <v>43954</v>
      </c>
      <c r="I64" s="20"/>
      <c r="J64" s="259">
        <f>H64/H66</f>
        <v>0.20656531240454</v>
      </c>
    </row>
    <row r="65" ht="15.75" customHeight="1" spans="2:10">
      <c r="B65" s="21">
        <v>2013</v>
      </c>
      <c r="C65" s="260">
        <v>32303</v>
      </c>
      <c r="D65" s="261">
        <v>675</v>
      </c>
      <c r="E65" s="3"/>
      <c r="F65" s="261">
        <v>4525</v>
      </c>
      <c r="G65" s="3"/>
      <c r="H65" s="15">
        <f t="shared" si="10"/>
        <v>37503</v>
      </c>
      <c r="I65" s="20"/>
      <c r="J65" s="269">
        <f>H65/H66</f>
        <v>0.176248325774843</v>
      </c>
    </row>
    <row r="66" ht="15.75" customHeight="1" spans="2:10">
      <c r="B66" s="262"/>
      <c r="C66" s="25">
        <f>C61+C62+C63+C64+C65</f>
        <v>131092</v>
      </c>
      <c r="D66" s="25">
        <v>22355</v>
      </c>
      <c r="E66" s="26"/>
      <c r="F66" s="25">
        <v>23109</v>
      </c>
      <c r="G66" s="263"/>
      <c r="H66" s="264">
        <f>SUM(H60:I65)</f>
        <v>212785</v>
      </c>
      <c r="I66" s="26"/>
      <c r="J66" s="270">
        <f>SUM(J60:J65)</f>
        <v>1</v>
      </c>
    </row>
    <row r="67" ht="15.75" customHeight="1" spans="6:7">
      <c r="F67" s="44"/>
      <c r="G67" s="44"/>
    </row>
    <row r="68" ht="15.75" customHeight="1" spans="6:7">
      <c r="F68" s="44"/>
      <c r="G68" s="44"/>
    </row>
    <row r="69" ht="15.75" customHeight="1" spans="2:7">
      <c r="B69" s="265" t="s">
        <v>48</v>
      </c>
      <c r="C69" s="20"/>
      <c r="D69" s="15" t="s">
        <v>53</v>
      </c>
      <c r="E69" s="251"/>
      <c r="F69" s="20"/>
      <c r="G69" s="44"/>
    </row>
    <row r="70" ht="15.75" customHeight="1" spans="2:7">
      <c r="B70" s="223" t="s">
        <v>34</v>
      </c>
      <c r="C70" s="266" t="s">
        <v>35</v>
      </c>
      <c r="D70" s="267" t="s">
        <v>40</v>
      </c>
      <c r="E70" s="267" t="s">
        <v>54</v>
      </c>
      <c r="F70" s="20"/>
      <c r="G70" s="44"/>
    </row>
    <row r="71" ht="15.75" customHeight="1" spans="2:7">
      <c r="B71" s="14">
        <v>2018</v>
      </c>
      <c r="C71" s="14">
        <v>3340</v>
      </c>
      <c r="D71" s="15">
        <v>34100</v>
      </c>
      <c r="E71" s="231">
        <f t="shared" ref="E71:E72" si="11">H60</f>
        <v>35562</v>
      </c>
      <c r="F71" s="20"/>
      <c r="G71" s="44">
        <f t="shared" ref="G71:G76" si="12">D71-E71</f>
        <v>-1462</v>
      </c>
    </row>
    <row r="72" ht="15.75" customHeight="1" spans="2:7">
      <c r="B72" s="14">
        <v>2017</v>
      </c>
      <c r="C72" s="14">
        <v>3050</v>
      </c>
      <c r="D72" s="15">
        <v>3980</v>
      </c>
      <c r="E72" s="15">
        <f t="shared" si="11"/>
        <v>26378</v>
      </c>
      <c r="F72" s="20"/>
      <c r="G72" s="44">
        <f t="shared" si="12"/>
        <v>-22398</v>
      </c>
    </row>
    <row r="73" ht="15.75" customHeight="1" spans="2:7">
      <c r="B73" s="14">
        <v>2016</v>
      </c>
      <c r="C73" s="14">
        <v>2950</v>
      </c>
      <c r="D73" s="15">
        <v>3870</v>
      </c>
      <c r="E73" s="15">
        <v>4688</v>
      </c>
      <c r="F73" s="20"/>
      <c r="G73" s="44">
        <f t="shared" si="12"/>
        <v>-818</v>
      </c>
    </row>
    <row r="74" ht="15.75" customHeight="1" spans="2:7">
      <c r="B74" s="14">
        <v>2015</v>
      </c>
      <c r="C74" s="14">
        <v>3150</v>
      </c>
      <c r="D74" s="15">
        <v>3400</v>
      </c>
      <c r="E74" s="15">
        <v>7877</v>
      </c>
      <c r="F74" s="20"/>
      <c r="G74" s="44">
        <f t="shared" si="12"/>
        <v>-4477</v>
      </c>
    </row>
    <row r="75" ht="15.75" customHeight="1" spans="2:7">
      <c r="B75" s="14">
        <v>2014</v>
      </c>
      <c r="C75" s="14">
        <v>3210</v>
      </c>
      <c r="D75" s="15">
        <v>5480</v>
      </c>
      <c r="E75" s="15">
        <v>6019</v>
      </c>
      <c r="F75" s="20"/>
      <c r="G75" s="44">
        <f t="shared" si="12"/>
        <v>-539</v>
      </c>
    </row>
    <row r="76" ht="15.75" customHeight="1" spans="2:7">
      <c r="B76" s="21">
        <v>2013</v>
      </c>
      <c r="C76" s="21">
        <v>1800</v>
      </c>
      <c r="D76" s="246">
        <v>1800</v>
      </c>
      <c r="E76" s="22">
        <v>4525</v>
      </c>
      <c r="F76" s="23"/>
      <c r="G76" s="44">
        <f t="shared" si="12"/>
        <v>-2725</v>
      </c>
    </row>
    <row r="77" ht="15.75" customHeight="1" spans="2:7">
      <c r="B77" s="262"/>
      <c r="C77" s="25">
        <f t="shared" ref="C77:D77" si="13">SUM(C71:C76)</f>
        <v>17500</v>
      </c>
      <c r="D77" s="268">
        <f t="shared" si="13"/>
        <v>52630</v>
      </c>
      <c r="E77" s="264">
        <f>SUM(E72:F76)</f>
        <v>49487</v>
      </c>
      <c r="F77" s="26"/>
      <c r="G77" s="44"/>
    </row>
    <row r="78" ht="15.75" customHeight="1" spans="6:7">
      <c r="F78" s="44"/>
      <c r="G78" s="44"/>
    </row>
    <row r="79" ht="15.75" customHeight="1" spans="6:7">
      <c r="F79" s="44"/>
      <c r="G79" s="44"/>
    </row>
    <row r="80" ht="15.75" customHeight="1" spans="6:7">
      <c r="F80" s="44"/>
      <c r="G80" s="44"/>
    </row>
    <row r="81" ht="15.75" customHeight="1" spans="6:7">
      <c r="F81" s="44"/>
      <c r="G81" s="44"/>
    </row>
    <row r="82" ht="15.75" customHeight="1" spans="6:7">
      <c r="F82" s="44"/>
      <c r="G82" s="44"/>
    </row>
    <row r="83" ht="15.75" customHeight="1" spans="6:7">
      <c r="F83" s="44"/>
      <c r="G83" s="44"/>
    </row>
    <row r="84" ht="15.75" customHeight="1" spans="6:7">
      <c r="F84" s="44"/>
      <c r="G84" s="44"/>
    </row>
    <row r="85" ht="15.75" customHeight="1" spans="6:7">
      <c r="F85" s="44"/>
      <c r="G85" s="44"/>
    </row>
    <row r="86" ht="15.75" customHeight="1" spans="6:7">
      <c r="F86" s="44"/>
      <c r="G86" s="44"/>
    </row>
    <row r="87" ht="15.75" customHeight="1" spans="3:7">
      <c r="C87" s="218"/>
      <c r="F87" s="44"/>
      <c r="G87" s="44"/>
    </row>
    <row r="88" ht="15.75" customHeight="1" spans="6:7">
      <c r="F88" s="44"/>
      <c r="G88" s="44"/>
    </row>
    <row r="89" ht="15.75" customHeight="1" spans="6:7">
      <c r="F89" s="44"/>
      <c r="G89" s="44"/>
    </row>
    <row r="90" ht="15.75" customHeight="1" spans="6:7">
      <c r="F90" s="44"/>
      <c r="G90" s="44"/>
    </row>
    <row r="91" ht="15.75" customHeight="1" spans="6:7">
      <c r="F91" s="44"/>
      <c r="G91" s="44"/>
    </row>
    <row r="92" ht="15.75" customHeight="1" spans="6:7">
      <c r="F92" s="44"/>
      <c r="G92" s="44"/>
    </row>
    <row r="93" ht="15.75" customHeight="1" spans="6:7">
      <c r="F93" s="44"/>
      <c r="G93" s="44"/>
    </row>
    <row r="94" ht="15.75" customHeight="1" spans="6:7">
      <c r="F94" s="44"/>
      <c r="G94" s="44"/>
    </row>
    <row r="95" ht="15.75" customHeight="1" spans="6:7">
      <c r="F95" s="44"/>
      <c r="G95" s="44"/>
    </row>
    <row r="96" ht="15.75" customHeight="1" spans="6:7">
      <c r="F96" s="44"/>
      <c r="G96" s="44"/>
    </row>
    <row r="97" ht="15.75" customHeight="1" spans="6:7">
      <c r="F97" s="44"/>
      <c r="G97" s="44"/>
    </row>
    <row r="98" ht="15.75" customHeight="1" spans="6:7">
      <c r="F98" s="44"/>
      <c r="G98" s="44"/>
    </row>
    <row r="99" ht="15.75" customHeight="1" spans="6:7">
      <c r="F99" s="44"/>
      <c r="G99" s="44"/>
    </row>
    <row r="100" ht="15.75" customHeight="1" spans="6:7">
      <c r="F100" s="44"/>
      <c r="G100" s="44"/>
    </row>
    <row r="101" ht="15.75" customHeight="1" spans="6:7">
      <c r="F101" s="44"/>
      <c r="G101" s="44"/>
    </row>
    <row r="102" ht="15.75" customHeight="1" spans="6:7">
      <c r="F102" s="44"/>
      <c r="G102" s="44"/>
    </row>
    <row r="103" ht="15.75" customHeight="1" spans="6:7">
      <c r="F103" s="44"/>
      <c r="G103" s="44"/>
    </row>
    <row r="104" ht="15.75" customHeight="1" spans="6:7">
      <c r="F104" s="44"/>
      <c r="G104" s="44"/>
    </row>
    <row r="105" ht="15.75" customHeight="1" spans="6:7">
      <c r="F105" s="44"/>
      <c r="G105" s="44"/>
    </row>
    <row r="106" ht="15.75" customHeight="1" spans="6:7">
      <c r="F106" s="44"/>
      <c r="G106" s="44"/>
    </row>
    <row r="107" ht="15.75" customHeight="1" spans="6:7">
      <c r="F107" s="44"/>
      <c r="G107" s="44"/>
    </row>
    <row r="108" ht="15.75" customHeight="1" spans="6:7">
      <c r="F108" s="44"/>
      <c r="G108" s="44"/>
    </row>
    <row r="109" ht="15.75" customHeight="1" spans="6:7">
      <c r="F109" s="44"/>
      <c r="G109" s="44"/>
    </row>
    <row r="110" ht="15.75" customHeight="1" spans="6:7">
      <c r="F110" s="44"/>
      <c r="G110" s="44"/>
    </row>
    <row r="111" ht="15.75" customHeight="1" spans="6:7">
      <c r="F111" s="44"/>
      <c r="G111" s="44"/>
    </row>
    <row r="112" ht="15.75" customHeight="1" spans="6:7">
      <c r="F112" s="44"/>
      <c r="G112" s="44"/>
    </row>
    <row r="113" ht="15.75" customHeight="1" spans="6:7">
      <c r="F113" s="44"/>
      <c r="G113" s="44"/>
    </row>
    <row r="114" ht="15.75" customHeight="1" spans="6:7">
      <c r="F114" s="44"/>
      <c r="G114" s="44"/>
    </row>
    <row r="115" ht="15.75" customHeight="1" spans="6:7">
      <c r="F115" s="44"/>
      <c r="G115" s="44"/>
    </row>
    <row r="116" ht="15.75" customHeight="1" spans="6:7">
      <c r="F116" s="44"/>
      <c r="G116" s="44"/>
    </row>
    <row r="117" ht="15.75" customHeight="1" spans="6:7">
      <c r="F117" s="44"/>
      <c r="G117" s="44"/>
    </row>
    <row r="118" ht="15.75" customHeight="1" spans="6:7">
      <c r="F118" s="44"/>
      <c r="G118" s="44"/>
    </row>
    <row r="119" ht="15.75" customHeight="1" spans="6:7">
      <c r="F119" s="44"/>
      <c r="G119" s="44"/>
    </row>
    <row r="120" ht="15.75" customHeight="1" spans="6:7">
      <c r="F120" s="44"/>
      <c r="G120" s="44"/>
    </row>
    <row r="121" ht="15.75" customHeight="1" spans="6:7">
      <c r="F121" s="44"/>
      <c r="G121" s="44"/>
    </row>
    <row r="122" ht="15.75" customHeight="1" spans="6:7">
      <c r="F122" s="44"/>
      <c r="G122" s="44"/>
    </row>
    <row r="123" ht="15.75" customHeight="1" spans="6:7">
      <c r="F123" s="44"/>
      <c r="G123" s="44"/>
    </row>
    <row r="124" ht="15.75" customHeight="1" spans="6:7">
      <c r="F124" s="44"/>
      <c r="G124" s="44"/>
    </row>
    <row r="125" ht="15.75" customHeight="1" spans="6:7">
      <c r="F125" s="44"/>
      <c r="G125" s="44"/>
    </row>
    <row r="126" ht="15.75" customHeight="1" spans="6:7">
      <c r="F126" s="44"/>
      <c r="G126" s="44"/>
    </row>
    <row r="127" ht="15.75" customHeight="1" spans="6:7">
      <c r="F127" s="44"/>
      <c r="G127" s="44"/>
    </row>
    <row r="128" ht="15.75" customHeight="1" spans="6:7">
      <c r="F128" s="44"/>
      <c r="G128" s="44"/>
    </row>
    <row r="129" ht="15.75" customHeight="1" spans="6:7">
      <c r="F129" s="44"/>
      <c r="G129" s="44"/>
    </row>
    <row r="130" ht="15.75" customHeight="1" spans="6:7">
      <c r="F130" s="44"/>
      <c r="G130" s="44"/>
    </row>
    <row r="131" ht="15.75" customHeight="1" spans="6:7">
      <c r="F131" s="44"/>
      <c r="G131" s="44"/>
    </row>
    <row r="132" ht="15.75" customHeight="1" spans="6:7">
      <c r="F132" s="44"/>
      <c r="G132" s="44"/>
    </row>
    <row r="133" ht="15.75" customHeight="1" spans="6:7">
      <c r="F133" s="44"/>
      <c r="G133" s="44"/>
    </row>
    <row r="134" ht="15.75" customHeight="1" spans="6:7">
      <c r="F134" s="44"/>
      <c r="G134" s="44"/>
    </row>
    <row r="135" ht="15.75" customHeight="1" spans="6:7">
      <c r="F135" s="44"/>
      <c r="G135" s="44"/>
    </row>
    <row r="136" ht="15.75" customHeight="1" spans="6:7">
      <c r="F136" s="44"/>
      <c r="G136" s="44"/>
    </row>
    <row r="137" ht="15.75" customHeight="1" spans="6:7">
      <c r="F137" s="44"/>
      <c r="G137" s="44"/>
    </row>
    <row r="138" ht="15.75" customHeight="1" spans="6:7">
      <c r="F138" s="44"/>
      <c r="G138" s="44"/>
    </row>
    <row r="139" ht="15.75" customHeight="1" spans="6:7">
      <c r="F139" s="44"/>
      <c r="G139" s="44"/>
    </row>
    <row r="140" ht="15.75" customHeight="1" spans="6:7">
      <c r="F140" s="44"/>
      <c r="G140" s="44"/>
    </row>
    <row r="141" ht="15.75" customHeight="1" spans="6:7">
      <c r="F141" s="44"/>
      <c r="G141" s="44"/>
    </row>
    <row r="142" ht="15.75" customHeight="1" spans="6:7">
      <c r="F142" s="44"/>
      <c r="G142" s="44"/>
    </row>
    <row r="143" ht="15.75" customHeight="1" spans="6:7">
      <c r="F143" s="44"/>
      <c r="G143" s="44"/>
    </row>
    <row r="144" ht="15.75" customHeight="1" spans="6:7">
      <c r="F144" s="44"/>
      <c r="G144" s="44"/>
    </row>
    <row r="145" ht="15.75" customHeight="1" spans="6:7">
      <c r="F145" s="44"/>
      <c r="G145" s="44"/>
    </row>
    <row r="146" ht="15.75" customHeight="1" spans="6:7">
      <c r="F146" s="44"/>
      <c r="G146" s="44"/>
    </row>
    <row r="147" ht="15.75" customHeight="1" spans="6:7">
      <c r="F147" s="44"/>
      <c r="G147" s="44"/>
    </row>
    <row r="148" ht="15.75" customHeight="1" spans="6:7">
      <c r="F148" s="44"/>
      <c r="G148" s="44"/>
    </row>
    <row r="149" ht="15.75" customHeight="1" spans="6:7">
      <c r="F149" s="44"/>
      <c r="G149" s="44"/>
    </row>
    <row r="150" ht="15.75" customHeight="1" spans="6:7">
      <c r="F150" s="44"/>
      <c r="G150" s="44"/>
    </row>
    <row r="151" ht="15.75" customHeight="1" spans="6:7">
      <c r="F151" s="44"/>
      <c r="G151" s="44"/>
    </row>
    <row r="152" ht="15.75" customHeight="1" spans="6:7">
      <c r="F152" s="44"/>
      <c r="G152" s="44"/>
    </row>
    <row r="153" ht="15.75" customHeight="1" spans="6:7">
      <c r="F153" s="44"/>
      <c r="G153" s="44"/>
    </row>
    <row r="154" ht="15.75" customHeight="1" spans="6:7">
      <c r="F154" s="44"/>
      <c r="G154" s="44"/>
    </row>
    <row r="155" ht="15.75" customHeight="1" spans="6:7">
      <c r="F155" s="44"/>
      <c r="G155" s="44"/>
    </row>
    <row r="156" ht="15.75" customHeight="1" spans="6:7">
      <c r="F156" s="44"/>
      <c r="G156" s="44"/>
    </row>
    <row r="157" ht="15.75" customHeight="1" spans="6:7">
      <c r="F157" s="44"/>
      <c r="G157" s="44"/>
    </row>
    <row r="158" ht="15.75" customHeight="1" spans="6:7">
      <c r="F158" s="44"/>
      <c r="G158" s="44"/>
    </row>
    <row r="159" ht="15.75" customHeight="1" spans="6:7">
      <c r="F159" s="44"/>
      <c r="G159" s="44"/>
    </row>
    <row r="160" ht="15.75" customHeight="1" spans="6:7">
      <c r="F160" s="44"/>
      <c r="G160" s="44"/>
    </row>
    <row r="161" ht="15.75" customHeight="1" spans="6:7">
      <c r="F161" s="44"/>
      <c r="G161" s="44"/>
    </row>
    <row r="162" ht="15.75" customHeight="1" spans="6:7">
      <c r="F162" s="44"/>
      <c r="G162" s="44"/>
    </row>
    <row r="163" ht="15.75" customHeight="1" spans="6:7">
      <c r="F163" s="44"/>
      <c r="G163" s="44"/>
    </row>
    <row r="164" ht="15.75" customHeight="1" spans="6:7">
      <c r="F164" s="44"/>
      <c r="G164" s="44"/>
    </row>
    <row r="165" ht="15.75" customHeight="1" spans="6:7">
      <c r="F165" s="44"/>
      <c r="G165" s="44"/>
    </row>
    <row r="166" ht="15.75" customHeight="1" spans="6:7">
      <c r="F166" s="44"/>
      <c r="G166" s="44"/>
    </row>
    <row r="167" ht="15.75" customHeight="1" spans="6:7">
      <c r="F167" s="44"/>
      <c r="G167" s="44"/>
    </row>
    <row r="168" ht="15.75" customHeight="1" spans="6:7">
      <c r="F168" s="44"/>
      <c r="G168" s="44"/>
    </row>
    <row r="169" ht="15.75" customHeight="1" spans="6:7">
      <c r="F169" s="44"/>
      <c r="G169" s="44"/>
    </row>
    <row r="170" ht="15.75" customHeight="1" spans="6:7">
      <c r="F170" s="44"/>
      <c r="G170" s="44"/>
    </row>
    <row r="171" ht="15.75" customHeight="1" spans="6:7">
      <c r="F171" s="44"/>
      <c r="G171" s="44"/>
    </row>
    <row r="172" ht="15.75" customHeight="1" spans="6:7">
      <c r="F172" s="44"/>
      <c r="G172" s="44"/>
    </row>
    <row r="173" ht="15.75" customHeight="1" spans="6:7">
      <c r="F173" s="44"/>
      <c r="G173" s="44"/>
    </row>
    <row r="174" ht="15.75" customHeight="1" spans="6:7">
      <c r="F174" s="44"/>
      <c r="G174" s="44"/>
    </row>
    <row r="175" ht="15.75" customHeight="1" spans="6:7">
      <c r="F175" s="44"/>
      <c r="G175" s="44"/>
    </row>
    <row r="176" ht="15.75" customHeight="1" spans="6:7">
      <c r="F176" s="44"/>
      <c r="G176" s="44"/>
    </row>
    <row r="177" ht="15.75" customHeight="1" spans="6:7">
      <c r="F177" s="44"/>
      <c r="G177" s="44"/>
    </row>
    <row r="178" ht="15.75" customHeight="1" spans="6:7">
      <c r="F178" s="44"/>
      <c r="G178" s="44"/>
    </row>
    <row r="179" ht="15.75" customHeight="1" spans="6:7">
      <c r="F179" s="44"/>
      <c r="G179" s="44"/>
    </row>
    <row r="180" ht="15.75" customHeight="1" spans="6:7">
      <c r="F180" s="44"/>
      <c r="G180" s="44"/>
    </row>
    <row r="181" ht="15.75" customHeight="1" spans="6:7">
      <c r="F181" s="44"/>
      <c r="G181" s="44"/>
    </row>
    <row r="182" ht="15.75" customHeight="1" spans="6:7">
      <c r="F182" s="44"/>
      <c r="G182" s="44"/>
    </row>
    <row r="183" ht="15.75" customHeight="1" spans="6:7">
      <c r="F183" s="44"/>
      <c r="G183" s="44"/>
    </row>
    <row r="184" ht="15.75" customHeight="1" spans="6:7">
      <c r="F184" s="44"/>
      <c r="G184" s="44"/>
    </row>
    <row r="185" ht="15.75" customHeight="1" spans="6:7">
      <c r="F185" s="44"/>
      <c r="G185" s="44"/>
    </row>
    <row r="186" ht="15.75" customHeight="1" spans="6:7">
      <c r="F186" s="44"/>
      <c r="G186" s="44"/>
    </row>
    <row r="187" ht="15.75" customHeight="1" spans="6:7">
      <c r="F187" s="44"/>
      <c r="G187" s="44"/>
    </row>
    <row r="188" ht="15.75" customHeight="1" spans="6:7">
      <c r="F188" s="44"/>
      <c r="G188" s="44"/>
    </row>
    <row r="189" ht="15.75" customHeight="1" spans="6:7">
      <c r="F189" s="44"/>
      <c r="G189" s="44"/>
    </row>
    <row r="190" ht="15.75" customHeight="1" spans="6:7">
      <c r="F190" s="44"/>
      <c r="G190" s="44"/>
    </row>
    <row r="191" ht="15.75" customHeight="1" spans="6:7">
      <c r="F191" s="44"/>
      <c r="G191" s="44"/>
    </row>
    <row r="192" ht="15.75" customHeight="1" spans="6:7">
      <c r="F192" s="44"/>
      <c r="G192" s="44"/>
    </row>
    <row r="193" ht="15.75" customHeight="1" spans="6:7">
      <c r="F193" s="44"/>
      <c r="G193" s="44"/>
    </row>
    <row r="194" ht="15.75" customHeight="1" spans="6:7">
      <c r="F194" s="44"/>
      <c r="G194" s="44"/>
    </row>
    <row r="195" ht="15.75" customHeight="1" spans="6:7">
      <c r="F195" s="44"/>
      <c r="G195" s="44"/>
    </row>
    <row r="196" ht="15.75" customHeight="1" spans="6:7">
      <c r="F196" s="44"/>
      <c r="G196" s="44"/>
    </row>
    <row r="197" ht="15.75" customHeight="1" spans="6:7">
      <c r="F197" s="44"/>
      <c r="G197" s="44"/>
    </row>
    <row r="198" ht="15.75" customHeight="1" spans="6:7">
      <c r="F198" s="44"/>
      <c r="G198" s="44"/>
    </row>
    <row r="199" ht="15.75" customHeight="1" spans="6:7">
      <c r="F199" s="44"/>
      <c r="G199" s="44"/>
    </row>
    <row r="200" ht="15.75" customHeight="1" spans="6:7">
      <c r="F200" s="44"/>
      <c r="G200" s="44"/>
    </row>
    <row r="201" ht="15.75" customHeight="1" spans="6:7">
      <c r="F201" s="44"/>
      <c r="G201" s="44"/>
    </row>
    <row r="202" ht="15.75" customHeight="1" spans="6:7">
      <c r="F202" s="44"/>
      <c r="G202" s="44"/>
    </row>
    <row r="203" ht="15.75" customHeight="1" spans="6:7">
      <c r="F203" s="44"/>
      <c r="G203" s="44"/>
    </row>
    <row r="204" ht="15.75" customHeight="1" spans="6:7">
      <c r="F204" s="44"/>
      <c r="G204" s="44"/>
    </row>
    <row r="205" ht="15.75" customHeight="1" spans="6:7">
      <c r="F205" s="44"/>
      <c r="G205" s="44"/>
    </row>
    <row r="206" ht="15.75" customHeight="1" spans="6:7">
      <c r="F206" s="44"/>
      <c r="G206" s="44"/>
    </row>
    <row r="207" ht="15.75" customHeight="1" spans="6:7">
      <c r="F207" s="44"/>
      <c r="G207" s="44"/>
    </row>
    <row r="208" ht="15.75" customHeight="1" spans="6:7">
      <c r="F208" s="44"/>
      <c r="G208" s="44"/>
    </row>
    <row r="209" ht="15.75" customHeight="1" spans="6:7">
      <c r="F209" s="44"/>
      <c r="G209" s="44"/>
    </row>
    <row r="210" ht="15.75" customHeight="1" spans="6:7">
      <c r="F210" s="44"/>
      <c r="G210" s="44"/>
    </row>
    <row r="211" ht="15.75" customHeight="1" spans="6:7">
      <c r="F211" s="44"/>
      <c r="G211" s="44"/>
    </row>
    <row r="212" ht="15.75" customHeight="1" spans="6:7">
      <c r="F212" s="44"/>
      <c r="G212" s="44"/>
    </row>
    <row r="213" ht="15.75" customHeight="1" spans="6:7">
      <c r="F213" s="44"/>
      <c r="G213" s="44"/>
    </row>
    <row r="214" ht="15.75" customHeight="1" spans="6:7">
      <c r="F214" s="44"/>
      <c r="G214" s="44"/>
    </row>
    <row r="215" ht="15.75" customHeight="1" spans="6:7">
      <c r="F215" s="44"/>
      <c r="G215" s="44"/>
    </row>
    <row r="216" ht="15.75" customHeight="1" spans="6:7">
      <c r="F216" s="44"/>
      <c r="G216" s="44"/>
    </row>
    <row r="217" ht="15.75" customHeight="1" spans="6:7">
      <c r="F217" s="44"/>
      <c r="G217" s="44"/>
    </row>
    <row r="218" ht="15.75" customHeight="1" spans="6:7">
      <c r="F218" s="44"/>
      <c r="G218" s="44"/>
    </row>
    <row r="219" ht="15.75" customHeight="1" spans="6:7">
      <c r="F219" s="44"/>
      <c r="G219" s="44"/>
    </row>
    <row r="220" ht="15.75" customHeight="1" spans="6:7">
      <c r="F220" s="44"/>
      <c r="G220" s="44"/>
    </row>
    <row r="221" ht="15.75" customHeight="1" spans="6:7">
      <c r="F221" s="44"/>
      <c r="G221" s="44"/>
    </row>
    <row r="222" ht="15.75" customHeight="1" spans="6:7">
      <c r="F222" s="44"/>
      <c r="G222" s="44"/>
    </row>
    <row r="223" ht="15.75" customHeight="1" spans="6:7">
      <c r="F223" s="44"/>
      <c r="G223" s="44"/>
    </row>
    <row r="224" ht="15.75" customHeight="1" spans="6:7">
      <c r="F224" s="44"/>
      <c r="G224" s="44"/>
    </row>
    <row r="225" ht="15.75" customHeight="1" spans="6:7">
      <c r="F225" s="44"/>
      <c r="G225" s="44"/>
    </row>
    <row r="226" ht="15.75" customHeight="1" spans="6:7">
      <c r="F226" s="44"/>
      <c r="G226" s="44"/>
    </row>
    <row r="227" ht="15.75" customHeight="1" spans="6:7">
      <c r="F227" s="44"/>
      <c r="G227" s="44"/>
    </row>
    <row r="228" ht="15.75" customHeight="1" spans="6:7">
      <c r="F228" s="44"/>
      <c r="G228" s="44"/>
    </row>
    <row r="229" ht="15.75" customHeight="1" spans="6:7">
      <c r="F229" s="44"/>
      <c r="G229" s="44"/>
    </row>
    <row r="230" ht="15.75" customHeight="1" spans="6:7">
      <c r="F230" s="44"/>
      <c r="G230" s="44"/>
    </row>
    <row r="231" ht="15.75" customHeight="1" spans="6:7">
      <c r="F231" s="44"/>
      <c r="G231" s="44"/>
    </row>
    <row r="232" ht="15.75" customHeight="1" spans="6:7">
      <c r="F232" s="44"/>
      <c r="G232" s="44"/>
    </row>
    <row r="233" ht="15.75" customHeight="1" spans="6:7">
      <c r="F233" s="44"/>
      <c r="G233" s="44"/>
    </row>
    <row r="234" ht="15.75" customHeight="1" spans="6:7">
      <c r="F234" s="44"/>
      <c r="G234" s="44"/>
    </row>
    <row r="235" ht="15.75" customHeight="1" spans="6:7">
      <c r="F235" s="44"/>
      <c r="G235" s="44"/>
    </row>
    <row r="236" ht="15.75" customHeight="1" spans="6:7">
      <c r="F236" s="44"/>
      <c r="G236" s="44"/>
    </row>
    <row r="237" ht="15.75" customHeight="1" spans="6:7">
      <c r="F237" s="44"/>
      <c r="G237" s="44"/>
    </row>
    <row r="238" ht="15.75" customHeight="1" spans="6:7">
      <c r="F238" s="44"/>
      <c r="G238" s="44"/>
    </row>
    <row r="239" ht="15.75" customHeight="1" spans="6:7">
      <c r="F239" s="44"/>
      <c r="G239" s="44"/>
    </row>
    <row r="240" ht="15.75" customHeight="1" spans="6:7">
      <c r="F240" s="44"/>
      <c r="G240" s="44"/>
    </row>
    <row r="241" ht="15.75" customHeight="1" spans="6:7">
      <c r="F241" s="44"/>
      <c r="G241" s="44"/>
    </row>
    <row r="242" ht="15.75" customHeight="1" spans="6:7">
      <c r="F242" s="44"/>
      <c r="G242" s="44"/>
    </row>
    <row r="243" ht="15.75" customHeight="1" spans="6:7">
      <c r="F243" s="44"/>
      <c r="G243" s="44"/>
    </row>
    <row r="244" ht="15.75" customHeight="1" spans="6:7">
      <c r="F244" s="44"/>
      <c r="G244" s="44"/>
    </row>
    <row r="245" ht="15.75" customHeight="1" spans="6:7">
      <c r="F245" s="44"/>
      <c r="G245" s="44"/>
    </row>
    <row r="246" ht="15.75" customHeight="1" spans="6:7">
      <c r="F246" s="44"/>
      <c r="G246" s="44"/>
    </row>
    <row r="247" ht="15.75" customHeight="1" spans="6:7">
      <c r="F247" s="44"/>
      <c r="G247" s="44"/>
    </row>
    <row r="248" ht="15.75" customHeight="1" spans="6:7">
      <c r="F248" s="44"/>
      <c r="G248" s="44"/>
    </row>
    <row r="249" ht="15.75" customHeight="1" spans="6:7">
      <c r="F249" s="44"/>
      <c r="G249" s="44"/>
    </row>
    <row r="250" ht="15.75" customHeight="1" spans="6:7">
      <c r="F250" s="44"/>
      <c r="G250" s="44"/>
    </row>
    <row r="251" ht="15.75" customHeight="1" spans="6:7">
      <c r="F251" s="44"/>
      <c r="G251" s="44"/>
    </row>
    <row r="252" ht="15.75" customHeight="1" spans="6:7">
      <c r="F252" s="44"/>
      <c r="G252" s="44"/>
    </row>
    <row r="253" ht="15.75" customHeight="1" spans="6:7">
      <c r="F253" s="44"/>
      <c r="G253" s="44"/>
    </row>
    <row r="254" ht="15.75" customHeight="1" spans="6:7">
      <c r="F254" s="44"/>
      <c r="G254" s="44"/>
    </row>
    <row r="255" ht="15.75" customHeight="1" spans="6:7">
      <c r="F255" s="44"/>
      <c r="G255" s="44"/>
    </row>
    <row r="256" ht="15.75" customHeight="1" spans="6:7">
      <c r="F256" s="44"/>
      <c r="G256" s="44"/>
    </row>
    <row r="257" ht="15.75" customHeight="1" spans="6:7">
      <c r="F257" s="44"/>
      <c r="G257" s="44"/>
    </row>
    <row r="258" ht="15.75" customHeight="1" spans="6:7">
      <c r="F258" s="44"/>
      <c r="G258" s="44"/>
    </row>
    <row r="259" ht="15.75" customHeight="1" spans="6:7">
      <c r="F259" s="44"/>
      <c r="G259" s="44"/>
    </row>
    <row r="260" ht="15.75" customHeight="1" spans="6:7">
      <c r="F260" s="44"/>
      <c r="G260" s="44"/>
    </row>
    <row r="261" ht="15.75" customHeight="1" spans="6:7">
      <c r="F261" s="44"/>
      <c r="G261" s="44"/>
    </row>
    <row r="262" ht="15.75" customHeight="1" spans="6:7">
      <c r="F262" s="44"/>
      <c r="G262" s="44"/>
    </row>
    <row r="263" ht="15.75" customHeight="1" spans="6:7">
      <c r="F263" s="44"/>
      <c r="G263" s="44"/>
    </row>
    <row r="264" ht="15.75" customHeight="1" spans="6:7">
      <c r="F264" s="44"/>
      <c r="G264" s="44"/>
    </row>
    <row r="265" ht="15.75" customHeight="1" spans="6:7">
      <c r="F265" s="44"/>
      <c r="G265" s="44"/>
    </row>
    <row r="266" ht="15.75" customHeight="1" spans="6:7">
      <c r="F266" s="44"/>
      <c r="G266" s="44"/>
    </row>
    <row r="267" ht="15.75" customHeight="1" spans="6:7">
      <c r="F267" s="44"/>
      <c r="G267" s="44"/>
    </row>
    <row r="268" ht="15.75" customHeight="1" spans="6:7">
      <c r="F268" s="44"/>
      <c r="G268" s="44"/>
    </row>
    <row r="269" ht="15.75" customHeight="1" spans="6:7">
      <c r="F269" s="44"/>
      <c r="G269" s="44"/>
    </row>
    <row r="270" ht="15.75" customHeight="1" spans="6:7">
      <c r="F270" s="44"/>
      <c r="G270" s="44"/>
    </row>
    <row r="271" ht="15.75" customHeight="1" spans="6:7">
      <c r="F271" s="44"/>
      <c r="G271" s="44"/>
    </row>
    <row r="272" ht="15.75" customHeight="1" spans="6:7">
      <c r="F272" s="44"/>
      <c r="G272" s="44"/>
    </row>
    <row r="273" ht="15.75" customHeight="1" spans="6:7">
      <c r="F273" s="44"/>
      <c r="G273" s="44"/>
    </row>
    <row r="274" ht="15.75" customHeight="1" spans="6:7">
      <c r="F274" s="44"/>
      <c r="G274" s="44"/>
    </row>
    <row r="275" ht="15.75" customHeight="1" spans="6:7">
      <c r="F275" s="44"/>
      <c r="G275" s="44"/>
    </row>
    <row r="276" ht="15.75" customHeight="1" spans="6:7">
      <c r="F276" s="44"/>
      <c r="G276" s="44"/>
    </row>
    <row r="277" ht="15.75" customHeight="1" spans="6:7">
      <c r="F277" s="44"/>
      <c r="G277" s="44"/>
    </row>
    <row r="278" ht="15.75" customHeight="1" spans="6:7">
      <c r="F278" s="44"/>
      <c r="G278" s="44"/>
    </row>
    <row r="279" ht="15.75" customHeight="1" spans="6:7">
      <c r="F279" s="44"/>
      <c r="G279" s="44"/>
    </row>
    <row r="280" ht="15.75" customHeight="1" spans="6:7">
      <c r="F280" s="44"/>
      <c r="G280" s="44"/>
    </row>
    <row r="281" ht="15.75" customHeight="1" spans="6:7">
      <c r="F281" s="44"/>
      <c r="G281" s="44"/>
    </row>
    <row r="282" ht="15.75" customHeight="1" spans="6:7">
      <c r="F282" s="44"/>
      <c r="G282" s="44"/>
    </row>
    <row r="283" ht="15.75" customHeight="1" spans="6:7">
      <c r="F283" s="44"/>
      <c r="G283" s="44"/>
    </row>
    <row r="284" ht="15.75" customHeight="1" spans="6:7">
      <c r="F284" s="44"/>
      <c r="G284" s="44"/>
    </row>
    <row r="285" ht="15.75" customHeight="1" spans="6:7">
      <c r="F285" s="44"/>
      <c r="G285" s="44"/>
    </row>
    <row r="286" ht="15.75" customHeight="1" spans="6:7">
      <c r="F286" s="44"/>
      <c r="G286" s="44"/>
    </row>
    <row r="287" ht="15.75" customHeight="1" spans="6:7">
      <c r="F287" s="44"/>
      <c r="G287" s="44"/>
    </row>
    <row r="288" ht="15.75" customHeight="1" spans="6:7">
      <c r="F288" s="44"/>
      <c r="G288" s="44"/>
    </row>
    <row r="289" ht="15.75" customHeight="1" spans="6:7">
      <c r="F289" s="44"/>
      <c r="G289" s="44"/>
    </row>
    <row r="290" ht="15.75" customHeight="1" spans="6:7">
      <c r="F290" s="44"/>
      <c r="G290" s="44"/>
    </row>
    <row r="291" ht="15.75" customHeight="1" spans="6:7">
      <c r="F291" s="44"/>
      <c r="G291" s="44"/>
    </row>
    <row r="292" ht="15.75" customHeight="1" spans="6:7">
      <c r="F292" s="44"/>
      <c r="G292" s="44"/>
    </row>
    <row r="293" ht="15.75" customHeight="1" spans="6:7">
      <c r="F293" s="44"/>
      <c r="G293" s="44"/>
    </row>
    <row r="294" ht="15.75" customHeight="1" spans="6:7">
      <c r="F294" s="44"/>
      <c r="G294" s="44"/>
    </row>
    <row r="295" ht="15.75" customHeight="1" spans="6:7">
      <c r="F295" s="44"/>
      <c r="G295" s="44"/>
    </row>
    <row r="296" ht="15.75" customHeight="1" spans="6:7">
      <c r="F296" s="44"/>
      <c r="G296" s="44"/>
    </row>
    <row r="297" ht="15.75" customHeight="1" spans="6:7">
      <c r="F297" s="44"/>
      <c r="G297" s="44"/>
    </row>
    <row r="298" ht="15.75" customHeight="1" spans="6:7">
      <c r="F298" s="44"/>
      <c r="G298" s="44"/>
    </row>
    <row r="299" ht="15.75" customHeight="1" spans="6:7">
      <c r="F299" s="44"/>
      <c r="G299" s="44"/>
    </row>
    <row r="300" ht="15.75" customHeight="1" spans="6:7">
      <c r="F300" s="44"/>
      <c r="G300" s="44"/>
    </row>
    <row r="301" ht="15.75" customHeight="1" spans="6:7">
      <c r="F301" s="44"/>
      <c r="G301" s="44"/>
    </row>
    <row r="302" ht="15.75" customHeight="1" spans="6:7">
      <c r="F302" s="44"/>
      <c r="G302" s="44"/>
    </row>
    <row r="303" ht="15.75" customHeight="1" spans="6:7">
      <c r="F303" s="44"/>
      <c r="G303" s="44"/>
    </row>
    <row r="304" ht="15.75" customHeight="1" spans="6:7">
      <c r="F304" s="44"/>
      <c r="G304" s="44"/>
    </row>
    <row r="305" ht="15.75" customHeight="1" spans="6:7">
      <c r="F305" s="44"/>
      <c r="G305" s="44"/>
    </row>
    <row r="306" ht="15.75" customHeight="1" spans="6:7">
      <c r="F306" s="44"/>
      <c r="G306" s="44"/>
    </row>
    <row r="307" ht="15.75" customHeight="1" spans="6:7">
      <c r="F307" s="44"/>
      <c r="G307" s="44"/>
    </row>
    <row r="308" ht="15.75" customHeight="1" spans="6:7">
      <c r="F308" s="44"/>
      <c r="G308" s="44"/>
    </row>
    <row r="309" ht="15.75" customHeight="1" spans="6:7">
      <c r="F309" s="44"/>
      <c r="G309" s="44"/>
    </row>
    <row r="310" ht="15.75" customHeight="1" spans="6:7">
      <c r="F310" s="44"/>
      <c r="G310" s="44"/>
    </row>
    <row r="311" ht="15.75" customHeight="1" spans="6:7">
      <c r="F311" s="44"/>
      <c r="G311" s="44"/>
    </row>
    <row r="312" ht="15.75" customHeight="1" spans="6:7">
      <c r="F312" s="44"/>
      <c r="G312" s="44"/>
    </row>
    <row r="313" ht="15.75" customHeight="1" spans="6:7">
      <c r="F313" s="44"/>
      <c r="G313" s="44"/>
    </row>
    <row r="314" ht="15.75" customHeight="1" spans="6:7">
      <c r="F314" s="44"/>
      <c r="G314" s="44"/>
    </row>
    <row r="315" ht="15.75" customHeight="1" spans="6:7">
      <c r="F315" s="44"/>
      <c r="G315" s="44"/>
    </row>
    <row r="316" ht="15.75" customHeight="1" spans="6:7">
      <c r="F316" s="44"/>
      <c r="G316" s="44"/>
    </row>
    <row r="317" ht="15.75" customHeight="1" spans="6:7">
      <c r="F317" s="44"/>
      <c r="G317" s="44"/>
    </row>
    <row r="318" ht="15.75" customHeight="1" spans="6:7">
      <c r="F318" s="44"/>
      <c r="G318" s="44"/>
    </row>
    <row r="319" ht="15.75" customHeight="1" spans="6:7">
      <c r="F319" s="44"/>
      <c r="G319" s="44"/>
    </row>
    <row r="320" ht="15.75" customHeight="1" spans="6:7">
      <c r="F320" s="44"/>
      <c r="G320" s="44"/>
    </row>
    <row r="321" ht="15.75" customHeight="1" spans="6:7">
      <c r="F321" s="44"/>
      <c r="G321" s="44"/>
    </row>
    <row r="322" ht="15.75" customHeight="1" spans="6:7">
      <c r="F322" s="44"/>
      <c r="G322" s="44"/>
    </row>
    <row r="323" ht="15.75" customHeight="1" spans="6:7">
      <c r="F323" s="44"/>
      <c r="G323" s="44"/>
    </row>
    <row r="324" ht="15.75" customHeight="1" spans="6:7">
      <c r="F324" s="44"/>
      <c r="G324" s="44"/>
    </row>
    <row r="325" ht="15.75" customHeight="1" spans="6:7">
      <c r="F325" s="44"/>
      <c r="G325" s="44"/>
    </row>
    <row r="326" ht="15.75" customHeight="1" spans="6:7">
      <c r="F326" s="44"/>
      <c r="G326" s="44"/>
    </row>
    <row r="327" ht="15.75" customHeight="1" spans="6:7">
      <c r="F327" s="44"/>
      <c r="G327" s="44"/>
    </row>
    <row r="328" ht="15.75" customHeight="1" spans="6:7">
      <c r="F328" s="44"/>
      <c r="G328" s="44"/>
    </row>
    <row r="329" ht="15.75" customHeight="1" spans="6:7">
      <c r="F329" s="44"/>
      <c r="G329" s="44"/>
    </row>
    <row r="330" ht="15.75" customHeight="1" spans="6:7">
      <c r="F330" s="44"/>
      <c r="G330" s="44"/>
    </row>
    <row r="331" ht="15.75" customHeight="1" spans="6:7">
      <c r="F331" s="44"/>
      <c r="G331" s="44"/>
    </row>
    <row r="332" ht="15.75" customHeight="1" spans="6:7">
      <c r="F332" s="44"/>
      <c r="G332" s="44"/>
    </row>
    <row r="333" ht="15.75" customHeight="1" spans="6:7">
      <c r="F333" s="44"/>
      <c r="G333" s="44"/>
    </row>
    <row r="334" ht="15.75" customHeight="1" spans="6:7">
      <c r="F334" s="44"/>
      <c r="G334" s="44"/>
    </row>
    <row r="335" ht="15.75" customHeight="1" spans="6:7">
      <c r="F335" s="44"/>
      <c r="G335" s="44"/>
    </row>
    <row r="336" ht="15.75" customHeight="1" spans="6:7">
      <c r="F336" s="44"/>
      <c r="G336" s="44"/>
    </row>
    <row r="337" ht="15.75" customHeight="1" spans="6:7">
      <c r="F337" s="44"/>
      <c r="G337" s="44"/>
    </row>
    <row r="338" ht="15.75" customHeight="1" spans="6:7">
      <c r="F338" s="44"/>
      <c r="G338" s="44"/>
    </row>
    <row r="339" ht="15.75" customHeight="1" spans="6:7">
      <c r="F339" s="44"/>
      <c r="G339" s="44"/>
    </row>
    <row r="340" ht="15.75" customHeight="1" spans="6:7">
      <c r="F340" s="44"/>
      <c r="G340" s="44"/>
    </row>
    <row r="341" ht="15.75" customHeight="1" spans="6:7">
      <c r="F341" s="44"/>
      <c r="G341" s="44"/>
    </row>
    <row r="342" ht="15.75" customHeight="1" spans="6:7">
      <c r="F342" s="44"/>
      <c r="G342" s="44"/>
    </row>
    <row r="343" ht="15.75" customHeight="1" spans="6:7">
      <c r="F343" s="44"/>
      <c r="G343" s="44"/>
    </row>
    <row r="344" ht="15.75" customHeight="1" spans="6:7">
      <c r="F344" s="44"/>
      <c r="G344" s="44"/>
    </row>
    <row r="345" ht="15.75" customHeight="1" spans="6:7">
      <c r="F345" s="44"/>
      <c r="G345" s="44"/>
    </row>
    <row r="346" ht="15.75" customHeight="1" spans="6:7">
      <c r="F346" s="44"/>
      <c r="G346" s="44"/>
    </row>
    <row r="347" ht="15.75" customHeight="1" spans="6:7">
      <c r="F347" s="44"/>
      <c r="G347" s="44"/>
    </row>
    <row r="348" ht="15.75" customHeight="1" spans="6:7">
      <c r="F348" s="44"/>
      <c r="G348" s="44"/>
    </row>
    <row r="349" ht="15.75" customHeight="1" spans="6:7">
      <c r="F349" s="44"/>
      <c r="G349" s="44"/>
    </row>
    <row r="350" ht="15.75" customHeight="1" spans="6:7">
      <c r="F350" s="44"/>
      <c r="G350" s="44"/>
    </row>
    <row r="351" ht="15.75" customHeight="1" spans="6:7">
      <c r="F351" s="44"/>
      <c r="G351" s="44"/>
    </row>
    <row r="352" ht="15.75" customHeight="1" spans="6:7">
      <c r="F352" s="44"/>
      <c r="G352" s="44"/>
    </row>
    <row r="353" ht="15.75" customHeight="1" spans="6:7">
      <c r="F353" s="44"/>
      <c r="G353" s="44"/>
    </row>
    <row r="354" ht="15.75" customHeight="1" spans="6:7">
      <c r="F354" s="44"/>
      <c r="G354" s="44"/>
    </row>
    <row r="355" ht="15.75" customHeight="1" spans="6:7">
      <c r="F355" s="44"/>
      <c r="G355" s="44"/>
    </row>
    <row r="356" ht="15.75" customHeight="1" spans="6:7">
      <c r="F356" s="44"/>
      <c r="G356" s="44"/>
    </row>
    <row r="357" ht="15.75" customHeight="1" spans="6:7">
      <c r="F357" s="44"/>
      <c r="G357" s="44"/>
    </row>
    <row r="358" ht="15.75" customHeight="1" spans="6:7">
      <c r="F358" s="44"/>
      <c r="G358" s="44"/>
    </row>
    <row r="359" ht="15.75" customHeight="1" spans="6:7">
      <c r="F359" s="44"/>
      <c r="G359" s="44"/>
    </row>
    <row r="360" ht="15.75" customHeight="1" spans="6:7">
      <c r="F360" s="44"/>
      <c r="G360" s="44"/>
    </row>
    <row r="361" ht="15.75" customHeight="1" spans="6:7">
      <c r="F361" s="44"/>
      <c r="G361" s="44"/>
    </row>
    <row r="362" ht="15.75" customHeight="1" spans="6:7">
      <c r="F362" s="44"/>
      <c r="G362" s="44"/>
    </row>
    <row r="363" ht="15.75" customHeight="1" spans="6:7">
      <c r="F363" s="44"/>
      <c r="G363" s="44"/>
    </row>
    <row r="364" ht="15.75" customHeight="1" spans="6:7">
      <c r="F364" s="44"/>
      <c r="G364" s="44"/>
    </row>
    <row r="365" ht="15.75" customHeight="1" spans="6:7">
      <c r="F365" s="44"/>
      <c r="G365" s="44"/>
    </row>
    <row r="366" ht="15.75" customHeight="1" spans="6:7">
      <c r="F366" s="44"/>
      <c r="G366" s="44"/>
    </row>
    <row r="367" ht="15.75" customHeight="1" spans="6:7">
      <c r="F367" s="44"/>
      <c r="G367" s="44"/>
    </row>
    <row r="368" ht="15.75" customHeight="1" spans="6:7">
      <c r="F368" s="44"/>
      <c r="G368" s="44"/>
    </row>
    <row r="369" ht="15.75" customHeight="1" spans="6:7">
      <c r="F369" s="44"/>
      <c r="G369" s="44"/>
    </row>
    <row r="370" ht="15.75" customHeight="1" spans="6:7">
      <c r="F370" s="44"/>
      <c r="G370" s="44"/>
    </row>
    <row r="371" ht="15.75" customHeight="1" spans="6:7">
      <c r="F371" s="44"/>
      <c r="G371" s="44"/>
    </row>
    <row r="372" ht="15.75" customHeight="1" spans="6:7">
      <c r="F372" s="44"/>
      <c r="G372" s="44"/>
    </row>
    <row r="373" ht="15.75" customHeight="1" spans="6:7">
      <c r="F373" s="44"/>
      <c r="G373" s="44"/>
    </row>
    <row r="374" ht="15.75" customHeight="1" spans="6:7">
      <c r="F374" s="44"/>
      <c r="G374" s="44"/>
    </row>
    <row r="375" ht="15.75" customHeight="1" spans="6:7">
      <c r="F375" s="44"/>
      <c r="G375" s="44"/>
    </row>
    <row r="376" ht="15.75" customHeight="1" spans="6:7">
      <c r="F376" s="44"/>
      <c r="G376" s="44"/>
    </row>
    <row r="377" ht="15.75" customHeight="1" spans="6:7">
      <c r="F377" s="44"/>
      <c r="G377" s="44"/>
    </row>
    <row r="378" ht="15.75" customHeight="1" spans="6:7">
      <c r="F378" s="44"/>
      <c r="G378" s="44"/>
    </row>
    <row r="379" ht="15.75" customHeight="1" spans="6:7">
      <c r="F379" s="44"/>
      <c r="G379" s="44"/>
    </row>
    <row r="380" ht="15.75" customHeight="1" spans="6:7">
      <c r="F380" s="44"/>
      <c r="G380" s="44"/>
    </row>
    <row r="381" ht="15.75" customHeight="1" spans="6:7">
      <c r="F381" s="44"/>
      <c r="G381" s="44"/>
    </row>
    <row r="382" ht="15.75" customHeight="1" spans="6:7">
      <c r="F382" s="44"/>
      <c r="G382" s="44"/>
    </row>
    <row r="383" ht="15.75" customHeight="1" spans="6:7">
      <c r="F383" s="44"/>
      <c r="G383" s="44"/>
    </row>
    <row r="384" ht="15.75" customHeight="1" spans="6:7">
      <c r="F384" s="44"/>
      <c r="G384" s="44"/>
    </row>
    <row r="385" ht="15.75" customHeight="1" spans="6:7">
      <c r="F385" s="44"/>
      <c r="G385" s="44"/>
    </row>
    <row r="386" ht="15.75" customHeight="1" spans="6:7">
      <c r="F386" s="44"/>
      <c r="G386" s="44"/>
    </row>
    <row r="387" ht="15.75" customHeight="1" spans="6:7">
      <c r="F387" s="44"/>
      <c r="G387" s="44"/>
    </row>
    <row r="388" ht="15.75" customHeight="1" spans="6:7">
      <c r="F388" s="44"/>
      <c r="G388" s="44"/>
    </row>
    <row r="389" ht="15.75" customHeight="1" spans="6:7">
      <c r="F389" s="44"/>
      <c r="G389" s="44"/>
    </row>
    <row r="390" ht="15.75" customHeight="1" spans="6:7">
      <c r="F390" s="44"/>
      <c r="G390" s="44"/>
    </row>
    <row r="391" ht="15.75" customHeight="1" spans="6:7">
      <c r="F391" s="44"/>
      <c r="G391" s="44"/>
    </row>
    <row r="392" ht="15.75" customHeight="1" spans="6:7">
      <c r="F392" s="44"/>
      <c r="G392" s="44"/>
    </row>
    <row r="393" ht="15.75" customHeight="1" spans="6:7">
      <c r="F393" s="44"/>
      <c r="G393" s="44"/>
    </row>
    <row r="394" ht="15.75" customHeight="1" spans="6:7">
      <c r="F394" s="44"/>
      <c r="G394" s="44"/>
    </row>
    <row r="395" ht="15.75" customHeight="1" spans="6:7">
      <c r="F395" s="44"/>
      <c r="G395" s="44"/>
    </row>
    <row r="396" ht="15.75" customHeight="1" spans="6:7">
      <c r="F396" s="44"/>
      <c r="G396" s="44"/>
    </row>
    <row r="397" ht="15.75" customHeight="1" spans="6:7">
      <c r="F397" s="44"/>
      <c r="G397" s="44"/>
    </row>
    <row r="398" ht="15.75" customHeight="1" spans="6:7">
      <c r="F398" s="44"/>
      <c r="G398" s="44"/>
    </row>
    <row r="399" ht="15.75" customHeight="1" spans="6:7">
      <c r="F399" s="44"/>
      <c r="G399" s="44"/>
    </row>
    <row r="400" ht="15.75" customHeight="1" spans="6:7">
      <c r="F400" s="44"/>
      <c r="G400" s="44"/>
    </row>
    <row r="401" ht="15.75" customHeight="1" spans="6:7">
      <c r="F401" s="44"/>
      <c r="G401" s="44"/>
    </row>
    <row r="402" ht="15.75" customHeight="1" spans="6:7">
      <c r="F402" s="44"/>
      <c r="G402" s="44"/>
    </row>
    <row r="403" ht="15.75" customHeight="1" spans="6:7">
      <c r="F403" s="44"/>
      <c r="G403" s="44"/>
    </row>
    <row r="404" ht="15.75" customHeight="1" spans="6:7">
      <c r="F404" s="44"/>
      <c r="G404" s="44"/>
    </row>
    <row r="405" ht="15.75" customHeight="1" spans="6:7">
      <c r="F405" s="44"/>
      <c r="G405" s="44"/>
    </row>
    <row r="406" ht="15.75" customHeight="1" spans="6:7">
      <c r="F406" s="44"/>
      <c r="G406" s="44"/>
    </row>
    <row r="407" ht="15.75" customHeight="1" spans="6:7">
      <c r="F407" s="44"/>
      <c r="G407" s="44"/>
    </row>
    <row r="408" ht="15.75" customHeight="1" spans="6:7">
      <c r="F408" s="44"/>
      <c r="G408" s="44"/>
    </row>
    <row r="409" ht="15.75" customHeight="1" spans="6:7">
      <c r="F409" s="44"/>
      <c r="G409" s="44"/>
    </row>
    <row r="410" ht="15.75" customHeight="1" spans="6:7">
      <c r="F410" s="44"/>
      <c r="G410" s="44"/>
    </row>
    <row r="411" ht="15.75" customHeight="1" spans="6:7">
      <c r="F411" s="44"/>
      <c r="G411" s="44"/>
    </row>
    <row r="412" ht="15.75" customHeight="1" spans="6:7">
      <c r="F412" s="44"/>
      <c r="G412" s="44"/>
    </row>
    <row r="413" ht="15.75" customHeight="1" spans="6:7">
      <c r="F413" s="44"/>
      <c r="G413" s="44"/>
    </row>
    <row r="414" ht="15.75" customHeight="1" spans="6:7">
      <c r="F414" s="44"/>
      <c r="G414" s="44"/>
    </row>
    <row r="415" ht="15.75" customHeight="1" spans="6:7">
      <c r="F415" s="44"/>
      <c r="G415" s="44"/>
    </row>
    <row r="416" ht="15.75" customHeight="1" spans="6:7">
      <c r="F416" s="44"/>
      <c r="G416" s="44"/>
    </row>
    <row r="417" ht="15.75" customHeight="1" spans="6:7">
      <c r="F417" s="44"/>
      <c r="G417" s="44"/>
    </row>
    <row r="418" ht="15.75" customHeight="1" spans="6:7">
      <c r="F418" s="44"/>
      <c r="G418" s="44"/>
    </row>
    <row r="419" ht="15.75" customHeight="1" spans="6:7">
      <c r="F419" s="44"/>
      <c r="G419" s="44"/>
    </row>
    <row r="420" ht="15.75" customHeight="1" spans="6:7">
      <c r="F420" s="44"/>
      <c r="G420" s="44"/>
    </row>
    <row r="421" ht="15.75" customHeight="1" spans="6:7">
      <c r="F421" s="44"/>
      <c r="G421" s="44"/>
    </row>
    <row r="422" ht="15.75" customHeight="1" spans="6:7">
      <c r="F422" s="44"/>
      <c r="G422" s="44"/>
    </row>
    <row r="423" ht="15.75" customHeight="1" spans="6:7">
      <c r="F423" s="44"/>
      <c r="G423" s="44"/>
    </row>
    <row r="424" ht="15.75" customHeight="1" spans="6:7">
      <c r="F424" s="44"/>
      <c r="G424" s="44"/>
    </row>
    <row r="425" ht="15.75" customHeight="1" spans="6:7">
      <c r="F425" s="44"/>
      <c r="G425" s="44"/>
    </row>
    <row r="426" ht="15.75" customHeight="1" spans="6:7">
      <c r="F426" s="44"/>
      <c r="G426" s="44"/>
    </row>
    <row r="427" ht="15.75" customHeight="1" spans="6:7">
      <c r="F427" s="44"/>
      <c r="G427" s="44"/>
    </row>
    <row r="428" ht="15.75" customHeight="1" spans="6:7">
      <c r="F428" s="44"/>
      <c r="G428" s="44"/>
    </row>
    <row r="429" ht="15.75" customHeight="1" spans="6:7">
      <c r="F429" s="44"/>
      <c r="G429" s="44"/>
    </row>
    <row r="430" ht="15.75" customHeight="1" spans="6:7">
      <c r="F430" s="44"/>
      <c r="G430" s="44"/>
    </row>
    <row r="431" ht="15.75" customHeight="1" spans="6:7">
      <c r="F431" s="44"/>
      <c r="G431" s="44"/>
    </row>
    <row r="432" ht="15.75" customHeight="1" spans="6:7">
      <c r="F432" s="44"/>
      <c r="G432" s="44"/>
    </row>
    <row r="433" ht="15.75" customHeight="1" spans="6:7">
      <c r="F433" s="44"/>
      <c r="G433" s="44"/>
    </row>
    <row r="434" ht="15.75" customHeight="1" spans="6:7">
      <c r="F434" s="44"/>
      <c r="G434" s="44"/>
    </row>
    <row r="435" ht="15.75" customHeight="1" spans="6:7">
      <c r="F435" s="44"/>
      <c r="G435" s="44"/>
    </row>
    <row r="436" ht="15.75" customHeight="1" spans="6:7">
      <c r="F436" s="44"/>
      <c r="G436" s="44"/>
    </row>
    <row r="437" ht="15.75" customHeight="1" spans="6:7">
      <c r="F437" s="44"/>
      <c r="G437" s="44"/>
    </row>
    <row r="438" ht="15.75" customHeight="1" spans="6:7">
      <c r="F438" s="44"/>
      <c r="G438" s="44"/>
    </row>
    <row r="439" ht="15.75" customHeight="1" spans="6:7">
      <c r="F439" s="44"/>
      <c r="G439" s="44"/>
    </row>
    <row r="440" ht="15.75" customHeight="1" spans="6:7">
      <c r="F440" s="44"/>
      <c r="G440" s="44"/>
    </row>
    <row r="441" ht="15.75" customHeight="1" spans="6:7">
      <c r="F441" s="44"/>
      <c r="G441" s="44"/>
    </row>
    <row r="442" ht="15.75" customHeight="1" spans="6:7">
      <c r="F442" s="44"/>
      <c r="G442" s="44"/>
    </row>
    <row r="443" ht="15.75" customHeight="1" spans="6:7">
      <c r="F443" s="44"/>
      <c r="G443" s="44"/>
    </row>
    <row r="444" ht="15.75" customHeight="1" spans="6:7">
      <c r="F444" s="44"/>
      <c r="G444" s="44"/>
    </row>
    <row r="445" ht="15.75" customHeight="1" spans="6:7">
      <c r="F445" s="44"/>
      <c r="G445" s="44"/>
    </row>
    <row r="446" ht="15.75" customHeight="1" spans="6:7">
      <c r="F446" s="44"/>
      <c r="G446" s="44"/>
    </row>
    <row r="447" ht="15.75" customHeight="1" spans="6:7">
      <c r="F447" s="44"/>
      <c r="G447" s="44"/>
    </row>
    <row r="448" ht="15.75" customHeight="1" spans="6:7">
      <c r="F448" s="44"/>
      <c r="G448" s="44"/>
    </row>
    <row r="449" ht="15.75" customHeight="1" spans="6:7">
      <c r="F449" s="44"/>
      <c r="G449" s="44"/>
    </row>
    <row r="450" ht="15.75" customHeight="1" spans="6:7">
      <c r="F450" s="44"/>
      <c r="G450" s="44"/>
    </row>
    <row r="451" ht="15.75" customHeight="1" spans="6:7">
      <c r="F451" s="44"/>
      <c r="G451" s="44"/>
    </row>
    <row r="452" ht="15.75" customHeight="1" spans="6:7">
      <c r="F452" s="44"/>
      <c r="G452" s="44"/>
    </row>
    <row r="453" ht="15.75" customHeight="1" spans="6:7">
      <c r="F453" s="44"/>
      <c r="G453" s="44"/>
    </row>
    <row r="454" ht="15.75" customHeight="1" spans="6:7">
      <c r="F454" s="44"/>
      <c r="G454" s="44"/>
    </row>
    <row r="455" ht="15.75" customHeight="1" spans="6:7">
      <c r="F455" s="44"/>
      <c r="G455" s="44"/>
    </row>
    <row r="456" ht="15.75" customHeight="1" spans="6:7">
      <c r="F456" s="44"/>
      <c r="G456" s="44"/>
    </row>
    <row r="457" ht="15.75" customHeight="1" spans="6:7">
      <c r="F457" s="44"/>
      <c r="G457" s="44"/>
    </row>
    <row r="458" ht="15.75" customHeight="1" spans="6:7">
      <c r="F458" s="44"/>
      <c r="G458" s="44"/>
    </row>
    <row r="459" ht="15.75" customHeight="1" spans="6:7">
      <c r="F459" s="44"/>
      <c r="G459" s="44"/>
    </row>
    <row r="460" ht="15.75" customHeight="1" spans="6:7">
      <c r="F460" s="44"/>
      <c r="G460" s="44"/>
    </row>
    <row r="461" ht="15.75" customHeight="1" spans="6:7">
      <c r="F461" s="44"/>
      <c r="G461" s="44"/>
    </row>
    <row r="462" ht="15.75" customHeight="1" spans="6:7">
      <c r="F462" s="44"/>
      <c r="G462" s="44"/>
    </row>
    <row r="463" ht="15.75" customHeight="1" spans="6:7">
      <c r="F463" s="44"/>
      <c r="G463" s="44"/>
    </row>
    <row r="464" ht="15.75" customHeight="1" spans="6:7">
      <c r="F464" s="44"/>
      <c r="G464" s="44"/>
    </row>
    <row r="465" ht="15.75" customHeight="1" spans="6:7">
      <c r="F465" s="44"/>
      <c r="G465" s="44"/>
    </row>
    <row r="466" ht="15.75" customHeight="1" spans="6:7">
      <c r="F466" s="44"/>
      <c r="G466" s="44"/>
    </row>
    <row r="467" ht="15.75" customHeight="1" spans="6:7">
      <c r="F467" s="44"/>
      <c r="G467" s="44"/>
    </row>
    <row r="468" ht="15.75" customHeight="1" spans="6:7">
      <c r="F468" s="44"/>
      <c r="G468" s="44"/>
    </row>
    <row r="469" ht="15.75" customHeight="1" spans="6:7">
      <c r="F469" s="44"/>
      <c r="G469" s="44"/>
    </row>
    <row r="470" ht="15.75" customHeight="1" spans="6:7">
      <c r="F470" s="44"/>
      <c r="G470" s="44"/>
    </row>
    <row r="471" ht="15.75" customHeight="1" spans="6:7">
      <c r="F471" s="44"/>
      <c r="G471" s="44"/>
    </row>
    <row r="472" ht="15.75" customHeight="1" spans="6:7">
      <c r="F472" s="44"/>
      <c r="G472" s="44"/>
    </row>
    <row r="473" ht="15.75" customHeight="1" spans="6:7">
      <c r="F473" s="44"/>
      <c r="G473" s="44"/>
    </row>
    <row r="474" ht="15.75" customHeight="1" spans="6:7">
      <c r="F474" s="44"/>
      <c r="G474" s="44"/>
    </row>
    <row r="475" ht="15.75" customHeight="1" spans="6:7">
      <c r="F475" s="44"/>
      <c r="G475" s="44"/>
    </row>
    <row r="476" ht="15.75" customHeight="1" spans="6:7">
      <c r="F476" s="44"/>
      <c r="G476" s="44"/>
    </row>
    <row r="477" ht="15.75" customHeight="1" spans="6:7">
      <c r="F477" s="44"/>
      <c r="G477" s="44"/>
    </row>
    <row r="478" ht="15.75" customHeight="1" spans="6:7">
      <c r="F478" s="44"/>
      <c r="G478" s="44"/>
    </row>
    <row r="479" ht="15.75" customHeight="1" spans="6:7">
      <c r="F479" s="44"/>
      <c r="G479" s="44"/>
    </row>
    <row r="480" ht="15.75" customHeight="1" spans="6:7">
      <c r="F480" s="44"/>
      <c r="G480" s="44"/>
    </row>
    <row r="481" ht="15.75" customHeight="1" spans="6:7">
      <c r="F481" s="44"/>
      <c r="G481" s="44"/>
    </row>
    <row r="482" ht="15.75" customHeight="1" spans="6:7">
      <c r="F482" s="44"/>
      <c r="G482" s="44"/>
    </row>
    <row r="483" ht="15.75" customHeight="1" spans="6:7">
      <c r="F483" s="44"/>
      <c r="G483" s="44"/>
    </row>
    <row r="484" ht="15.75" customHeight="1" spans="6:7">
      <c r="F484" s="44"/>
      <c r="G484" s="44"/>
    </row>
    <row r="485" ht="15.75" customHeight="1" spans="6:7">
      <c r="F485" s="44"/>
      <c r="G485" s="44"/>
    </row>
    <row r="486" ht="15.75" customHeight="1" spans="6:7">
      <c r="F486" s="44"/>
      <c r="G486" s="44"/>
    </row>
    <row r="487" ht="15.75" customHeight="1" spans="6:7">
      <c r="F487" s="44"/>
      <c r="G487" s="44"/>
    </row>
    <row r="488" ht="15.75" customHeight="1" spans="6:7">
      <c r="F488" s="44"/>
      <c r="G488" s="44"/>
    </row>
    <row r="489" ht="15.75" customHeight="1" spans="6:7">
      <c r="F489" s="44"/>
      <c r="G489" s="44"/>
    </row>
    <row r="490" ht="15.75" customHeight="1" spans="6:7">
      <c r="F490" s="44"/>
      <c r="G490" s="44"/>
    </row>
    <row r="491" ht="15.75" customHeight="1" spans="6:7">
      <c r="F491" s="44"/>
      <c r="G491" s="44"/>
    </row>
    <row r="492" ht="15.75" customHeight="1" spans="6:7">
      <c r="F492" s="44"/>
      <c r="G492" s="44"/>
    </row>
    <row r="493" ht="15.75" customHeight="1" spans="6:7">
      <c r="F493" s="44"/>
      <c r="G493" s="44"/>
    </row>
    <row r="494" ht="15.75" customHeight="1" spans="6:7">
      <c r="F494" s="44"/>
      <c r="G494" s="44"/>
    </row>
    <row r="495" ht="15.75" customHeight="1" spans="6:7">
      <c r="F495" s="44"/>
      <c r="G495" s="44"/>
    </row>
    <row r="496" ht="15.75" customHeight="1" spans="6:7">
      <c r="F496" s="44"/>
      <c r="G496" s="44"/>
    </row>
    <row r="497" ht="15.75" customHeight="1" spans="6:7">
      <c r="F497" s="44"/>
      <c r="G497" s="44"/>
    </row>
    <row r="498" ht="15.75" customHeight="1" spans="6:7">
      <c r="F498" s="44"/>
      <c r="G498" s="44"/>
    </row>
    <row r="499" ht="15.75" customHeight="1" spans="6:7">
      <c r="F499" s="44"/>
      <c r="G499" s="44"/>
    </row>
    <row r="500" ht="15.75" customHeight="1" spans="6:7">
      <c r="F500" s="44"/>
      <c r="G500" s="44"/>
    </row>
    <row r="501" ht="15.75" customHeight="1" spans="6:7">
      <c r="F501" s="44"/>
      <c r="G501" s="44"/>
    </row>
    <row r="502" ht="15.75" customHeight="1" spans="6:7">
      <c r="F502" s="44"/>
      <c r="G502" s="44"/>
    </row>
    <row r="503" ht="15.75" customHeight="1" spans="6:7">
      <c r="F503" s="44"/>
      <c r="G503" s="44"/>
    </row>
    <row r="504" ht="15.75" customHeight="1" spans="6:7">
      <c r="F504" s="44"/>
      <c r="G504" s="44"/>
    </row>
    <row r="505" ht="15.75" customHeight="1" spans="6:7">
      <c r="F505" s="44"/>
      <c r="G505" s="44"/>
    </row>
    <row r="506" ht="15.75" customHeight="1" spans="6:7">
      <c r="F506" s="44"/>
      <c r="G506" s="44"/>
    </row>
    <row r="507" ht="15.75" customHeight="1" spans="6:7">
      <c r="F507" s="44"/>
      <c r="G507" s="44"/>
    </row>
    <row r="508" ht="15.75" customHeight="1" spans="6:7">
      <c r="F508" s="44"/>
      <c r="G508" s="44"/>
    </row>
    <row r="509" ht="15.75" customHeight="1" spans="6:7">
      <c r="F509" s="44"/>
      <c r="G509" s="44"/>
    </row>
    <row r="510" ht="15.75" customHeight="1" spans="6:7">
      <c r="F510" s="44"/>
      <c r="G510" s="44"/>
    </row>
    <row r="511" ht="15.75" customHeight="1" spans="6:7">
      <c r="F511" s="44"/>
      <c r="G511" s="44"/>
    </row>
    <row r="512" ht="15.75" customHeight="1" spans="6:7">
      <c r="F512" s="44"/>
      <c r="G512" s="44"/>
    </row>
    <row r="513" ht="15.75" customHeight="1" spans="6:7">
      <c r="F513" s="44"/>
      <c r="G513" s="44"/>
    </row>
    <row r="514" ht="15.75" customHeight="1" spans="6:7">
      <c r="F514" s="44"/>
      <c r="G514" s="44"/>
    </row>
    <row r="515" ht="15.75" customHeight="1" spans="6:7">
      <c r="F515" s="44"/>
      <c r="G515" s="44"/>
    </row>
    <row r="516" ht="15.75" customHeight="1" spans="6:7">
      <c r="F516" s="44"/>
      <c r="G516" s="44"/>
    </row>
    <row r="517" ht="15.75" customHeight="1" spans="6:7">
      <c r="F517" s="44"/>
      <c r="G517" s="44"/>
    </row>
    <row r="518" ht="15.75" customHeight="1" spans="6:7">
      <c r="F518" s="44"/>
      <c r="G518" s="44"/>
    </row>
    <row r="519" ht="15.75" customHeight="1" spans="6:7">
      <c r="F519" s="44"/>
      <c r="G519" s="44"/>
    </row>
    <row r="520" ht="15.75" customHeight="1" spans="6:7">
      <c r="F520" s="44"/>
      <c r="G520" s="44"/>
    </row>
    <row r="521" ht="15.75" customHeight="1" spans="6:7">
      <c r="F521" s="44"/>
      <c r="G521" s="44"/>
    </row>
    <row r="522" ht="15.75" customHeight="1" spans="6:7">
      <c r="F522" s="44"/>
      <c r="G522" s="44"/>
    </row>
    <row r="523" ht="15.75" customHeight="1" spans="6:7">
      <c r="F523" s="44"/>
      <c r="G523" s="44"/>
    </row>
    <row r="524" ht="15.75" customHeight="1" spans="6:7">
      <c r="F524" s="44"/>
      <c r="G524" s="44"/>
    </row>
    <row r="525" ht="15.75" customHeight="1" spans="6:7">
      <c r="F525" s="44"/>
      <c r="G525" s="44"/>
    </row>
    <row r="526" ht="15.75" customHeight="1" spans="6:7">
      <c r="F526" s="44"/>
      <c r="G526" s="44"/>
    </row>
    <row r="527" ht="15.75" customHeight="1" spans="6:7">
      <c r="F527" s="44"/>
      <c r="G527" s="44"/>
    </row>
    <row r="528" ht="15.75" customHeight="1" spans="6:7">
      <c r="F528" s="44"/>
      <c r="G528" s="44"/>
    </row>
    <row r="529" ht="15.75" customHeight="1" spans="6:7">
      <c r="F529" s="44"/>
      <c r="G529" s="44"/>
    </row>
    <row r="530" ht="15.75" customHeight="1" spans="6:7">
      <c r="F530" s="44"/>
      <c r="G530" s="44"/>
    </row>
    <row r="531" ht="15.75" customHeight="1" spans="6:7">
      <c r="F531" s="44"/>
      <c r="G531" s="44"/>
    </row>
    <row r="532" ht="15.75" customHeight="1" spans="6:7">
      <c r="F532" s="44"/>
      <c r="G532" s="44"/>
    </row>
    <row r="533" ht="15.75" customHeight="1" spans="6:7">
      <c r="F533" s="44"/>
      <c r="G533" s="44"/>
    </row>
    <row r="534" ht="15.75" customHeight="1" spans="6:7">
      <c r="F534" s="44"/>
      <c r="G534" s="44"/>
    </row>
    <row r="535" ht="15.75" customHeight="1" spans="6:7">
      <c r="F535" s="44"/>
      <c r="G535" s="44"/>
    </row>
    <row r="536" ht="15.75" customHeight="1" spans="6:7">
      <c r="F536" s="44"/>
      <c r="G536" s="44"/>
    </row>
    <row r="537" ht="15.75" customHeight="1" spans="6:7">
      <c r="F537" s="44"/>
      <c r="G537" s="44"/>
    </row>
    <row r="538" ht="15.75" customHeight="1" spans="6:7">
      <c r="F538" s="44"/>
      <c r="G538" s="44"/>
    </row>
    <row r="539" ht="15.75" customHeight="1" spans="6:7">
      <c r="F539" s="44"/>
      <c r="G539" s="44"/>
    </row>
    <row r="540" ht="15.75" customHeight="1" spans="6:7">
      <c r="F540" s="44"/>
      <c r="G540" s="44"/>
    </row>
    <row r="541" ht="15.75" customHeight="1" spans="6:7">
      <c r="F541" s="44"/>
      <c r="G541" s="44"/>
    </row>
    <row r="542" ht="15.75" customHeight="1" spans="6:7">
      <c r="F542" s="44"/>
      <c r="G542" s="44"/>
    </row>
    <row r="543" ht="15.75" customHeight="1" spans="6:7">
      <c r="F543" s="44"/>
      <c r="G543" s="44"/>
    </row>
    <row r="544" ht="15.75" customHeight="1" spans="6:7">
      <c r="F544" s="44"/>
      <c r="G544" s="44"/>
    </row>
    <row r="545" ht="15.75" customHeight="1" spans="6:7">
      <c r="F545" s="44"/>
      <c r="G545" s="44"/>
    </row>
    <row r="546" ht="15.75" customHeight="1" spans="6:7">
      <c r="F546" s="44"/>
      <c r="G546" s="44"/>
    </row>
    <row r="547" ht="15.75" customHeight="1" spans="6:7">
      <c r="F547" s="44"/>
      <c r="G547" s="44"/>
    </row>
    <row r="548" ht="15.75" customHeight="1" spans="6:7">
      <c r="F548" s="44"/>
      <c r="G548" s="44"/>
    </row>
    <row r="549" ht="15.75" customHeight="1" spans="6:7">
      <c r="F549" s="44"/>
      <c r="G549" s="44"/>
    </row>
    <row r="550" ht="15.75" customHeight="1" spans="6:7">
      <c r="F550" s="44"/>
      <c r="G550" s="44"/>
    </row>
    <row r="551" ht="15.75" customHeight="1" spans="6:7">
      <c r="F551" s="44"/>
      <c r="G551" s="44"/>
    </row>
    <row r="552" ht="15.75" customHeight="1" spans="6:7">
      <c r="F552" s="44"/>
      <c r="G552" s="44"/>
    </row>
    <row r="553" ht="15.75" customHeight="1" spans="6:7">
      <c r="F553" s="44"/>
      <c r="G553" s="44"/>
    </row>
    <row r="554" ht="15.75" customHeight="1" spans="6:7">
      <c r="F554" s="44"/>
      <c r="G554" s="44"/>
    </row>
    <row r="555" ht="15.75" customHeight="1" spans="6:7">
      <c r="F555" s="44"/>
      <c r="G555" s="44"/>
    </row>
    <row r="556" ht="15.75" customHeight="1" spans="6:7">
      <c r="F556" s="44"/>
      <c r="G556" s="44"/>
    </row>
    <row r="557" ht="15.75" customHeight="1" spans="6:7">
      <c r="F557" s="44"/>
      <c r="G557" s="44"/>
    </row>
    <row r="558" ht="15.75" customHeight="1" spans="6:7">
      <c r="F558" s="44"/>
      <c r="G558" s="44"/>
    </row>
    <row r="559" ht="15.75" customHeight="1" spans="6:7">
      <c r="F559" s="44"/>
      <c r="G559" s="44"/>
    </row>
    <row r="560" ht="15.75" customHeight="1" spans="6:7">
      <c r="F560" s="44"/>
      <c r="G560" s="44"/>
    </row>
    <row r="561" ht="15.75" customHeight="1" spans="6:7">
      <c r="F561" s="44"/>
      <c r="G561" s="44"/>
    </row>
    <row r="562" ht="15.75" customHeight="1" spans="6:7">
      <c r="F562" s="44"/>
      <c r="G562" s="44"/>
    </row>
    <row r="563" ht="15.75" customHeight="1" spans="6:7">
      <c r="F563" s="44"/>
      <c r="G563" s="44"/>
    </row>
    <row r="564" ht="15.75" customHeight="1" spans="6:7">
      <c r="F564" s="44"/>
      <c r="G564" s="44"/>
    </row>
    <row r="565" ht="15.75" customHeight="1" spans="6:7">
      <c r="F565" s="44"/>
      <c r="G565" s="44"/>
    </row>
    <row r="566" ht="15.75" customHeight="1" spans="6:7">
      <c r="F566" s="44"/>
      <c r="G566" s="44"/>
    </row>
    <row r="567" ht="15.75" customHeight="1" spans="6:7">
      <c r="F567" s="44"/>
      <c r="G567" s="44"/>
    </row>
    <row r="568" ht="15.75" customHeight="1" spans="6:7">
      <c r="F568" s="44"/>
      <c r="G568" s="44"/>
    </row>
    <row r="569" ht="15.75" customHeight="1" spans="6:7">
      <c r="F569" s="44"/>
      <c r="G569" s="44"/>
    </row>
    <row r="570" ht="15.75" customHeight="1" spans="6:7">
      <c r="F570" s="44"/>
      <c r="G570" s="44"/>
    </row>
    <row r="571" ht="15.75" customHeight="1" spans="6:7">
      <c r="F571" s="44"/>
      <c r="G571" s="44"/>
    </row>
    <row r="572" ht="15.75" customHeight="1" spans="6:7">
      <c r="F572" s="44"/>
      <c r="G572" s="44"/>
    </row>
    <row r="573" ht="15.75" customHeight="1" spans="6:7">
      <c r="F573" s="44"/>
      <c r="G573" s="44"/>
    </row>
    <row r="574" ht="15.75" customHeight="1" spans="6:7">
      <c r="F574" s="44"/>
      <c r="G574" s="44"/>
    </row>
    <row r="575" ht="15.75" customHeight="1" spans="6:7">
      <c r="F575" s="44"/>
      <c r="G575" s="44"/>
    </row>
    <row r="576" ht="15.75" customHeight="1" spans="6:7">
      <c r="F576" s="44"/>
      <c r="G576" s="44"/>
    </row>
    <row r="577" ht="15.75" customHeight="1" spans="6:7">
      <c r="F577" s="44"/>
      <c r="G577" s="44"/>
    </row>
    <row r="578" ht="15.75" customHeight="1" spans="6:7">
      <c r="F578" s="44"/>
      <c r="G578" s="44"/>
    </row>
    <row r="579" ht="15.75" customHeight="1" spans="6:7">
      <c r="F579" s="44"/>
      <c r="G579" s="44"/>
    </row>
    <row r="580" ht="15.75" customHeight="1" spans="6:7">
      <c r="F580" s="44"/>
      <c r="G580" s="44"/>
    </row>
    <row r="581" ht="15.75" customHeight="1" spans="6:7">
      <c r="F581" s="44"/>
      <c r="G581" s="44"/>
    </row>
    <row r="582" ht="15.75" customHeight="1" spans="6:7">
      <c r="F582" s="44"/>
      <c r="G582" s="44"/>
    </row>
    <row r="583" ht="15.75" customHeight="1" spans="6:7">
      <c r="F583" s="44"/>
      <c r="G583" s="44"/>
    </row>
    <row r="584" ht="15.75" customHeight="1" spans="6:7">
      <c r="F584" s="44"/>
      <c r="G584" s="44"/>
    </row>
    <row r="585" ht="15.75" customHeight="1" spans="6:7">
      <c r="F585" s="44"/>
      <c r="G585" s="44"/>
    </row>
    <row r="586" ht="15.75" customHeight="1" spans="6:7">
      <c r="F586" s="44"/>
      <c r="G586" s="44"/>
    </row>
    <row r="587" ht="15.75" customHeight="1" spans="6:7">
      <c r="F587" s="44"/>
      <c r="G587" s="44"/>
    </row>
    <row r="588" ht="15.75" customHeight="1" spans="6:7">
      <c r="F588" s="44"/>
      <c r="G588" s="44"/>
    </row>
    <row r="589" ht="15.75" customHeight="1" spans="6:7">
      <c r="F589" s="44"/>
      <c r="G589" s="44"/>
    </row>
    <row r="590" ht="15.75" customHeight="1" spans="6:7">
      <c r="F590" s="44"/>
      <c r="G590" s="44"/>
    </row>
    <row r="591" ht="15.75" customHeight="1" spans="6:7">
      <c r="F591" s="44"/>
      <c r="G591" s="44"/>
    </row>
    <row r="592" ht="15.75" customHeight="1" spans="6:7">
      <c r="F592" s="44"/>
      <c r="G592" s="44"/>
    </row>
    <row r="593" ht="15.75" customHeight="1" spans="6:7">
      <c r="F593" s="44"/>
      <c r="G593" s="44"/>
    </row>
    <row r="594" ht="15.75" customHeight="1" spans="6:7">
      <c r="F594" s="44"/>
      <c r="G594" s="44"/>
    </row>
    <row r="595" ht="15.75" customHeight="1" spans="6:7">
      <c r="F595" s="44"/>
      <c r="G595" s="44"/>
    </row>
    <row r="596" ht="15.75" customHeight="1" spans="6:7">
      <c r="F596" s="44"/>
      <c r="G596" s="44"/>
    </row>
    <row r="597" ht="15.75" customHeight="1" spans="6:7">
      <c r="F597" s="44"/>
      <c r="G597" s="44"/>
    </row>
    <row r="598" ht="15.75" customHeight="1" spans="6:7">
      <c r="F598" s="44"/>
      <c r="G598" s="44"/>
    </row>
    <row r="599" ht="15.75" customHeight="1" spans="6:7">
      <c r="F599" s="44"/>
      <c r="G599" s="44"/>
    </row>
    <row r="600" ht="15.75" customHeight="1" spans="6:7">
      <c r="F600" s="44"/>
      <c r="G600" s="44"/>
    </row>
    <row r="601" ht="15.75" customHeight="1" spans="6:7">
      <c r="F601" s="44"/>
      <c r="G601" s="44"/>
    </row>
    <row r="602" ht="15.75" customHeight="1" spans="6:7">
      <c r="F602" s="44"/>
      <c r="G602" s="44"/>
    </row>
    <row r="603" ht="15.75" customHeight="1" spans="6:7">
      <c r="F603" s="44"/>
      <c r="G603" s="44"/>
    </row>
    <row r="604" ht="15.75" customHeight="1" spans="6:7">
      <c r="F604" s="44"/>
      <c r="G604" s="44"/>
    </row>
    <row r="605" ht="15.75" customHeight="1" spans="6:7">
      <c r="F605" s="44"/>
      <c r="G605" s="44"/>
    </row>
    <row r="606" ht="15.75" customHeight="1" spans="6:7">
      <c r="F606" s="44"/>
      <c r="G606" s="44"/>
    </row>
    <row r="607" ht="15.75" customHeight="1" spans="6:7">
      <c r="F607" s="44"/>
      <c r="G607" s="44"/>
    </row>
    <row r="608" ht="15.75" customHeight="1" spans="6:7">
      <c r="F608" s="44"/>
      <c r="G608" s="44"/>
    </row>
    <row r="609" ht="15.75" customHeight="1" spans="6:7">
      <c r="F609" s="44"/>
      <c r="G609" s="44"/>
    </row>
    <row r="610" ht="15.75" customHeight="1" spans="6:7">
      <c r="F610" s="44"/>
      <c r="G610" s="44"/>
    </row>
    <row r="611" ht="15.75" customHeight="1" spans="6:7">
      <c r="F611" s="44"/>
      <c r="G611" s="44"/>
    </row>
    <row r="612" ht="15.75" customHeight="1" spans="6:7">
      <c r="F612" s="44"/>
      <c r="G612" s="44"/>
    </row>
    <row r="613" ht="15.75" customHeight="1" spans="6:7">
      <c r="F613" s="44"/>
      <c r="G613" s="44"/>
    </row>
    <row r="614" ht="15.75" customHeight="1" spans="6:7">
      <c r="F614" s="44"/>
      <c r="G614" s="44"/>
    </row>
    <row r="615" ht="15.75" customHeight="1" spans="6:7">
      <c r="F615" s="44"/>
      <c r="G615" s="44"/>
    </row>
    <row r="616" ht="15.75" customHeight="1" spans="6:7">
      <c r="F616" s="44"/>
      <c r="G616" s="44"/>
    </row>
    <row r="617" ht="15.75" customHeight="1" spans="6:7">
      <c r="F617" s="44"/>
      <c r="G617" s="44"/>
    </row>
    <row r="618" ht="15.75" customHeight="1" spans="6:7">
      <c r="F618" s="44"/>
      <c r="G618" s="44"/>
    </row>
    <row r="619" ht="15.75" customHeight="1" spans="6:7">
      <c r="F619" s="44"/>
      <c r="G619" s="44"/>
    </row>
    <row r="620" ht="15.75" customHeight="1" spans="6:7">
      <c r="F620" s="44"/>
      <c r="G620" s="44"/>
    </row>
    <row r="621" ht="15.75" customHeight="1" spans="6:7">
      <c r="F621" s="44"/>
      <c r="G621" s="44"/>
    </row>
    <row r="622" ht="15.75" customHeight="1" spans="6:7">
      <c r="F622" s="44"/>
      <c r="G622" s="44"/>
    </row>
    <row r="623" ht="15.75" customHeight="1" spans="6:7">
      <c r="F623" s="44"/>
      <c r="G623" s="44"/>
    </row>
    <row r="624" ht="15.75" customHeight="1" spans="6:7">
      <c r="F624" s="44"/>
      <c r="G624" s="44"/>
    </row>
    <row r="625" ht="15.75" customHeight="1" spans="6:7">
      <c r="F625" s="44"/>
      <c r="G625" s="44"/>
    </row>
    <row r="626" ht="15.75" customHeight="1" spans="6:7">
      <c r="F626" s="44"/>
      <c r="G626" s="44"/>
    </row>
    <row r="627" ht="15.75" customHeight="1" spans="6:7">
      <c r="F627" s="44"/>
      <c r="G627" s="44"/>
    </row>
    <row r="628" ht="15.75" customHeight="1" spans="6:7">
      <c r="F628" s="44"/>
      <c r="G628" s="44"/>
    </row>
    <row r="629" ht="15.75" customHeight="1" spans="6:7">
      <c r="F629" s="44"/>
      <c r="G629" s="44"/>
    </row>
    <row r="630" ht="15.75" customHeight="1" spans="6:7">
      <c r="F630" s="44"/>
      <c r="G630" s="44"/>
    </row>
    <row r="631" ht="15.75" customHeight="1" spans="6:7">
      <c r="F631" s="44"/>
      <c r="G631" s="44"/>
    </row>
    <row r="632" ht="15.75" customHeight="1" spans="6:7">
      <c r="F632" s="44"/>
      <c r="G632" s="44"/>
    </row>
    <row r="633" ht="15.75" customHeight="1" spans="6:7">
      <c r="F633" s="44"/>
      <c r="G633" s="44"/>
    </row>
    <row r="634" ht="15.75" customHeight="1" spans="6:7">
      <c r="F634" s="44"/>
      <c r="G634" s="44"/>
    </row>
    <row r="635" ht="15.75" customHeight="1" spans="6:7">
      <c r="F635" s="44"/>
      <c r="G635" s="44"/>
    </row>
    <row r="636" ht="15.75" customHeight="1" spans="6:7">
      <c r="F636" s="44"/>
      <c r="G636" s="44"/>
    </row>
    <row r="637" ht="15.75" customHeight="1" spans="6:7">
      <c r="F637" s="44"/>
      <c r="G637" s="44"/>
    </row>
    <row r="638" ht="15.75" customHeight="1" spans="6:7">
      <c r="F638" s="44"/>
      <c r="G638" s="44"/>
    </row>
    <row r="639" ht="15.75" customHeight="1" spans="6:7">
      <c r="F639" s="44"/>
      <c r="G639" s="44"/>
    </row>
    <row r="640" ht="15.75" customHeight="1" spans="6:7">
      <c r="F640" s="44"/>
      <c r="G640" s="44"/>
    </row>
    <row r="641" ht="15.75" customHeight="1" spans="6:7">
      <c r="F641" s="44"/>
      <c r="G641" s="44"/>
    </row>
    <row r="642" ht="15.75" customHeight="1" spans="6:7">
      <c r="F642" s="44"/>
      <c r="G642" s="44"/>
    </row>
    <row r="643" ht="15.75" customHeight="1" spans="6:7">
      <c r="F643" s="44"/>
      <c r="G643" s="44"/>
    </row>
    <row r="644" ht="15.75" customHeight="1" spans="6:7">
      <c r="F644" s="44"/>
      <c r="G644" s="44"/>
    </row>
    <row r="645" ht="15.75" customHeight="1" spans="6:7">
      <c r="F645" s="44"/>
      <c r="G645" s="44"/>
    </row>
    <row r="646" ht="15.75" customHeight="1" spans="6:7">
      <c r="F646" s="44"/>
      <c r="G646" s="44"/>
    </row>
    <row r="647" ht="15.75" customHeight="1" spans="6:7">
      <c r="F647" s="44"/>
      <c r="G647" s="44"/>
    </row>
    <row r="648" ht="15.75" customHeight="1" spans="6:7">
      <c r="F648" s="44"/>
      <c r="G648" s="44"/>
    </row>
    <row r="649" ht="15.75" customHeight="1" spans="6:7">
      <c r="F649" s="44"/>
      <c r="G649" s="44"/>
    </row>
    <row r="650" ht="15.75" customHeight="1" spans="6:7">
      <c r="F650" s="44"/>
      <c r="G650" s="44"/>
    </row>
    <row r="651" ht="15.75" customHeight="1" spans="6:7">
      <c r="F651" s="44"/>
      <c r="G651" s="44"/>
    </row>
    <row r="652" ht="15.75" customHeight="1" spans="6:7">
      <c r="F652" s="44"/>
      <c r="G652" s="44"/>
    </row>
    <row r="653" ht="15.75" customHeight="1" spans="6:7">
      <c r="F653" s="44"/>
      <c r="G653" s="44"/>
    </row>
    <row r="654" ht="15.75" customHeight="1" spans="6:7">
      <c r="F654" s="44"/>
      <c r="G654" s="44"/>
    </row>
    <row r="655" ht="15.75" customHeight="1" spans="6:7">
      <c r="F655" s="44"/>
      <c r="G655" s="44"/>
    </row>
    <row r="656" ht="15.75" customHeight="1" spans="6:7">
      <c r="F656" s="44"/>
      <c r="G656" s="44"/>
    </row>
    <row r="657" ht="15.75" customHeight="1" spans="6:7">
      <c r="F657" s="44"/>
      <c r="G657" s="44"/>
    </row>
    <row r="658" ht="15.75" customHeight="1" spans="6:7">
      <c r="F658" s="44"/>
      <c r="G658" s="44"/>
    </row>
    <row r="659" ht="15.75" customHeight="1" spans="6:7">
      <c r="F659" s="44"/>
      <c r="G659" s="44"/>
    </row>
    <row r="660" ht="15.75" customHeight="1" spans="6:7">
      <c r="F660" s="44"/>
      <c r="G660" s="44"/>
    </row>
    <row r="661" ht="15.75" customHeight="1" spans="6:7">
      <c r="F661" s="44"/>
      <c r="G661" s="44"/>
    </row>
    <row r="662" ht="15.75" customHeight="1" spans="6:7">
      <c r="F662" s="44"/>
      <c r="G662" s="44"/>
    </row>
    <row r="663" ht="15.75" customHeight="1" spans="6:7">
      <c r="F663" s="44"/>
      <c r="G663" s="44"/>
    </row>
    <row r="664" ht="15.75" customHeight="1" spans="6:7">
      <c r="F664" s="44"/>
      <c r="G664" s="44"/>
    </row>
    <row r="665" ht="15.75" customHeight="1" spans="6:7">
      <c r="F665" s="44"/>
      <c r="G665" s="44"/>
    </row>
    <row r="666" ht="15.75" customHeight="1" spans="6:7">
      <c r="F666" s="44"/>
      <c r="G666" s="44"/>
    </row>
    <row r="667" ht="15.75" customHeight="1" spans="6:7">
      <c r="F667" s="44"/>
      <c r="G667" s="44"/>
    </row>
    <row r="668" ht="15.75" customHeight="1" spans="6:7">
      <c r="F668" s="44"/>
      <c r="G668" s="44"/>
    </row>
    <row r="669" ht="15.75" customHeight="1" spans="6:7">
      <c r="F669" s="44"/>
      <c r="G669" s="44"/>
    </row>
    <row r="670" ht="15.75" customHeight="1" spans="6:7">
      <c r="F670" s="44"/>
      <c r="G670" s="44"/>
    </row>
    <row r="671" ht="15.75" customHeight="1" spans="6:7">
      <c r="F671" s="44"/>
      <c r="G671" s="44"/>
    </row>
    <row r="672" ht="15.75" customHeight="1" spans="6:7">
      <c r="F672" s="44"/>
      <c r="G672" s="44"/>
    </row>
    <row r="673" ht="15.75" customHeight="1" spans="6:7">
      <c r="F673" s="44"/>
      <c r="G673" s="44"/>
    </row>
    <row r="674" ht="15.75" customHeight="1" spans="6:7">
      <c r="F674" s="44"/>
      <c r="G674" s="44"/>
    </row>
    <row r="675" ht="15.75" customHeight="1" spans="6:7">
      <c r="F675" s="44"/>
      <c r="G675" s="44"/>
    </row>
    <row r="676" ht="15.75" customHeight="1" spans="6:7">
      <c r="F676" s="44"/>
      <c r="G676" s="44"/>
    </row>
    <row r="677" ht="15.75" customHeight="1" spans="6:7">
      <c r="F677" s="44"/>
      <c r="G677" s="44"/>
    </row>
    <row r="678" ht="15.75" customHeight="1" spans="6:7">
      <c r="F678" s="44"/>
      <c r="G678" s="44"/>
    </row>
    <row r="679" ht="15.75" customHeight="1" spans="6:7">
      <c r="F679" s="44"/>
      <c r="G679" s="44"/>
    </row>
    <row r="680" ht="15.75" customHeight="1" spans="6:7">
      <c r="F680" s="44"/>
      <c r="G680" s="44"/>
    </row>
    <row r="681" ht="15.75" customHeight="1" spans="6:7">
      <c r="F681" s="44"/>
      <c r="G681" s="44"/>
    </row>
    <row r="682" ht="15.75" customHeight="1" spans="6:7">
      <c r="F682" s="44"/>
      <c r="G682" s="44"/>
    </row>
    <row r="683" ht="15.75" customHeight="1" spans="6:7">
      <c r="F683" s="44"/>
      <c r="G683" s="44"/>
    </row>
    <row r="684" ht="15.75" customHeight="1" spans="6:7">
      <c r="F684" s="44"/>
      <c r="G684" s="44"/>
    </row>
    <row r="685" ht="15.75" customHeight="1" spans="6:7">
      <c r="F685" s="44"/>
      <c r="G685" s="44"/>
    </row>
    <row r="686" ht="15.75" customHeight="1" spans="6:7">
      <c r="F686" s="44"/>
      <c r="G686" s="44"/>
    </row>
    <row r="687" ht="15.75" customHeight="1" spans="6:7">
      <c r="F687" s="44"/>
      <c r="G687" s="44"/>
    </row>
    <row r="688" ht="15.75" customHeight="1" spans="6:7">
      <c r="F688" s="44"/>
      <c r="G688" s="44"/>
    </row>
    <row r="689" ht="15.75" customHeight="1" spans="6:7">
      <c r="F689" s="44"/>
      <c r="G689" s="44"/>
    </row>
    <row r="690" ht="15.75" customHeight="1" spans="6:7">
      <c r="F690" s="44"/>
      <c r="G690" s="44"/>
    </row>
    <row r="691" ht="15.75" customHeight="1" spans="6:7">
      <c r="F691" s="44"/>
      <c r="G691" s="44"/>
    </row>
    <row r="692" ht="15.75" customHeight="1" spans="6:7">
      <c r="F692" s="44"/>
      <c r="G692" s="44"/>
    </row>
    <row r="693" ht="15.75" customHeight="1" spans="6:7">
      <c r="F693" s="44"/>
      <c r="G693" s="44"/>
    </row>
    <row r="694" ht="15.75" customHeight="1" spans="6:7">
      <c r="F694" s="44"/>
      <c r="G694" s="44"/>
    </row>
    <row r="695" ht="15.75" customHeight="1" spans="6:7">
      <c r="F695" s="44"/>
      <c r="G695" s="44"/>
    </row>
    <row r="696" ht="15.75" customHeight="1" spans="6:7">
      <c r="F696" s="44"/>
      <c r="G696" s="44"/>
    </row>
    <row r="697" ht="15.75" customHeight="1" spans="6:7">
      <c r="F697" s="44"/>
      <c r="G697" s="44"/>
    </row>
    <row r="698" ht="15.75" customHeight="1" spans="6:7">
      <c r="F698" s="44"/>
      <c r="G698" s="44"/>
    </row>
    <row r="699" ht="15.75" customHeight="1" spans="6:7">
      <c r="F699" s="44"/>
      <c r="G699" s="44"/>
    </row>
    <row r="700" ht="15.75" customHeight="1" spans="6:7">
      <c r="F700" s="44"/>
      <c r="G700" s="44"/>
    </row>
    <row r="701" ht="15.75" customHeight="1" spans="6:7">
      <c r="F701" s="44"/>
      <c r="G701" s="44"/>
    </row>
    <row r="702" ht="15.75" customHeight="1" spans="6:7">
      <c r="F702" s="44"/>
      <c r="G702" s="44"/>
    </row>
    <row r="703" ht="15.75" customHeight="1" spans="6:7">
      <c r="F703" s="44"/>
      <c r="G703" s="44"/>
    </row>
    <row r="704" ht="15.75" customHeight="1" spans="6:7">
      <c r="F704" s="44"/>
      <c r="G704" s="44"/>
    </row>
    <row r="705" ht="15.75" customHeight="1" spans="6:7">
      <c r="F705" s="44"/>
      <c r="G705" s="44"/>
    </row>
    <row r="706" ht="15.75" customHeight="1" spans="6:7">
      <c r="F706" s="44"/>
      <c r="G706" s="44"/>
    </row>
    <row r="707" ht="15.75" customHeight="1" spans="6:7">
      <c r="F707" s="44"/>
      <c r="G707" s="44"/>
    </row>
    <row r="708" ht="15.75" customHeight="1" spans="6:7">
      <c r="F708" s="44"/>
      <c r="G708" s="44"/>
    </row>
    <row r="709" ht="15.75" customHeight="1" spans="6:7">
      <c r="F709" s="44"/>
      <c r="G709" s="44"/>
    </row>
    <row r="710" ht="15.75" customHeight="1" spans="6:7">
      <c r="F710" s="44"/>
      <c r="G710" s="44"/>
    </row>
    <row r="711" ht="15.75" customHeight="1" spans="6:7">
      <c r="F711" s="44"/>
      <c r="G711" s="44"/>
    </row>
    <row r="712" ht="15.75" customHeight="1" spans="6:7">
      <c r="F712" s="44"/>
      <c r="G712" s="44"/>
    </row>
    <row r="713" ht="15.75" customHeight="1" spans="6:7">
      <c r="F713" s="44"/>
      <c r="G713" s="44"/>
    </row>
    <row r="714" ht="15.75" customHeight="1" spans="6:7">
      <c r="F714" s="44"/>
      <c r="G714" s="44"/>
    </row>
    <row r="715" ht="15.75" customHeight="1" spans="6:7">
      <c r="F715" s="44"/>
      <c r="G715" s="44"/>
    </row>
    <row r="716" ht="15.75" customHeight="1" spans="6:7">
      <c r="F716" s="44"/>
      <c r="G716" s="44"/>
    </row>
    <row r="717" ht="15.75" customHeight="1" spans="6:7">
      <c r="F717" s="44"/>
      <c r="G717" s="44"/>
    </row>
    <row r="718" ht="15.75" customHeight="1" spans="6:7">
      <c r="F718" s="44"/>
      <c r="G718" s="44"/>
    </row>
    <row r="719" ht="15.75" customHeight="1" spans="6:7">
      <c r="F719" s="44"/>
      <c r="G719" s="44"/>
    </row>
    <row r="720" ht="15.75" customHeight="1" spans="6:7">
      <c r="F720" s="44"/>
      <c r="G720" s="44"/>
    </row>
    <row r="721" ht="15.75" customHeight="1" spans="6:7">
      <c r="F721" s="44"/>
      <c r="G721" s="44"/>
    </row>
    <row r="722" ht="15.75" customHeight="1" spans="6:7">
      <c r="F722" s="44"/>
      <c r="G722" s="44"/>
    </row>
    <row r="723" ht="15.75" customHeight="1" spans="6:7">
      <c r="F723" s="44"/>
      <c r="G723" s="44"/>
    </row>
    <row r="724" ht="15.75" customHeight="1" spans="6:7">
      <c r="F724" s="44"/>
      <c r="G724" s="44"/>
    </row>
    <row r="725" ht="15.75" customHeight="1" spans="6:7">
      <c r="F725" s="44"/>
      <c r="G725" s="44"/>
    </row>
    <row r="726" ht="15.75" customHeight="1" spans="6:7">
      <c r="F726" s="44"/>
      <c r="G726" s="44"/>
    </row>
    <row r="727" ht="15.75" customHeight="1" spans="6:7">
      <c r="F727" s="44"/>
      <c r="G727" s="44"/>
    </row>
    <row r="728" ht="15.75" customHeight="1" spans="6:7">
      <c r="F728" s="44"/>
      <c r="G728" s="44"/>
    </row>
    <row r="729" ht="15.75" customHeight="1" spans="6:7">
      <c r="F729" s="44"/>
      <c r="G729" s="44"/>
    </row>
    <row r="730" ht="15.75" customHeight="1" spans="6:7">
      <c r="F730" s="44"/>
      <c r="G730" s="44"/>
    </row>
    <row r="731" ht="15.75" customHeight="1" spans="6:7">
      <c r="F731" s="44"/>
      <c r="G731" s="44"/>
    </row>
    <row r="732" ht="15.75" customHeight="1" spans="6:7">
      <c r="F732" s="44"/>
      <c r="G732" s="44"/>
    </row>
    <row r="733" ht="15.75" customHeight="1" spans="6:7">
      <c r="F733" s="44"/>
      <c r="G733" s="44"/>
    </row>
    <row r="734" ht="15.75" customHeight="1" spans="6:7">
      <c r="F734" s="44"/>
      <c r="G734" s="44"/>
    </row>
    <row r="735" ht="15.75" customHeight="1" spans="6:7">
      <c r="F735" s="44"/>
      <c r="G735" s="44"/>
    </row>
    <row r="736" ht="15.75" customHeight="1" spans="6:7">
      <c r="F736" s="44"/>
      <c r="G736" s="44"/>
    </row>
    <row r="737" ht="15.75" customHeight="1" spans="6:7">
      <c r="F737" s="44"/>
      <c r="G737" s="44"/>
    </row>
    <row r="738" ht="15.75" customHeight="1" spans="6:7">
      <c r="F738" s="44"/>
      <c r="G738" s="44"/>
    </row>
    <row r="739" ht="15.75" customHeight="1" spans="6:7">
      <c r="F739" s="44"/>
      <c r="G739" s="44"/>
    </row>
    <row r="740" ht="15.75" customHeight="1" spans="6:7">
      <c r="F740" s="44"/>
      <c r="G740" s="44"/>
    </row>
    <row r="741" ht="15.75" customHeight="1" spans="6:7">
      <c r="F741" s="44"/>
      <c r="G741" s="44"/>
    </row>
    <row r="742" ht="15.75" customHeight="1" spans="6:7">
      <c r="F742" s="44"/>
      <c r="G742" s="44"/>
    </row>
    <row r="743" ht="15.75" customHeight="1" spans="6:7">
      <c r="F743" s="44"/>
      <c r="G743" s="44"/>
    </row>
    <row r="744" ht="15.75" customHeight="1" spans="6:7">
      <c r="F744" s="44"/>
      <c r="G744" s="44"/>
    </row>
    <row r="745" ht="15.75" customHeight="1" spans="6:7">
      <c r="F745" s="44"/>
      <c r="G745" s="44"/>
    </row>
    <row r="746" ht="15.75" customHeight="1" spans="6:7">
      <c r="F746" s="44"/>
      <c r="G746" s="44"/>
    </row>
    <row r="747" ht="15.75" customHeight="1" spans="6:7">
      <c r="F747" s="44"/>
      <c r="G747" s="44"/>
    </row>
    <row r="748" ht="15.75" customHeight="1" spans="6:7">
      <c r="F748" s="44"/>
      <c r="G748" s="44"/>
    </row>
    <row r="749" ht="15.75" customHeight="1" spans="6:7">
      <c r="F749" s="44"/>
      <c r="G749" s="44"/>
    </row>
    <row r="750" ht="15.75" customHeight="1" spans="6:7">
      <c r="F750" s="44"/>
      <c r="G750" s="44"/>
    </row>
    <row r="751" ht="15.75" customHeight="1" spans="6:7">
      <c r="F751" s="44"/>
      <c r="G751" s="44"/>
    </row>
    <row r="752" ht="15.75" customHeight="1" spans="6:7">
      <c r="F752" s="44"/>
      <c r="G752" s="44"/>
    </row>
    <row r="753" ht="15.75" customHeight="1" spans="6:7">
      <c r="F753" s="44"/>
      <c r="G753" s="44"/>
    </row>
    <row r="754" ht="15.75" customHeight="1" spans="6:7">
      <c r="F754" s="44"/>
      <c r="G754" s="44"/>
    </row>
    <row r="755" ht="15.75" customHeight="1" spans="6:7">
      <c r="F755" s="44"/>
      <c r="G755" s="44"/>
    </row>
    <row r="756" ht="15.75" customHeight="1" spans="6:7">
      <c r="F756" s="44"/>
      <c r="G756" s="44"/>
    </row>
    <row r="757" ht="15.75" customHeight="1" spans="6:7">
      <c r="F757" s="44"/>
      <c r="G757" s="44"/>
    </row>
    <row r="758" ht="15.75" customHeight="1" spans="6:7">
      <c r="F758" s="44"/>
      <c r="G758" s="44"/>
    </row>
    <row r="759" ht="15.75" customHeight="1" spans="6:7">
      <c r="F759" s="44"/>
      <c r="G759" s="44"/>
    </row>
    <row r="760" ht="15.75" customHeight="1" spans="6:7">
      <c r="F760" s="44"/>
      <c r="G760" s="44"/>
    </row>
    <row r="761" ht="15.75" customHeight="1" spans="6:7">
      <c r="F761" s="44"/>
      <c r="G761" s="44"/>
    </row>
    <row r="762" ht="15.75" customHeight="1" spans="6:7">
      <c r="F762" s="44"/>
      <c r="G762" s="44"/>
    </row>
    <row r="763" ht="15.75" customHeight="1" spans="6:7">
      <c r="F763" s="44"/>
      <c r="G763" s="44"/>
    </row>
    <row r="764" ht="15.75" customHeight="1" spans="6:7">
      <c r="F764" s="44"/>
      <c r="G764" s="44"/>
    </row>
    <row r="765" ht="15.75" customHeight="1" spans="6:7">
      <c r="F765" s="44"/>
      <c r="G765" s="44"/>
    </row>
    <row r="766" ht="15.75" customHeight="1" spans="6:7">
      <c r="F766" s="44"/>
      <c r="G766" s="44"/>
    </row>
    <row r="767" ht="15.75" customHeight="1" spans="6:7">
      <c r="F767" s="44"/>
      <c r="G767" s="44"/>
    </row>
    <row r="768" ht="15.75" customHeight="1" spans="6:7">
      <c r="F768" s="44"/>
      <c r="G768" s="44"/>
    </row>
    <row r="769" ht="15.75" customHeight="1" spans="6:7">
      <c r="F769" s="44"/>
      <c r="G769" s="44"/>
    </row>
    <row r="770" ht="15.75" customHeight="1" spans="6:7">
      <c r="F770" s="44"/>
      <c r="G770" s="44"/>
    </row>
    <row r="771" ht="15.75" customHeight="1" spans="6:7">
      <c r="F771" s="44"/>
      <c r="G771" s="44"/>
    </row>
    <row r="772" ht="15.75" customHeight="1" spans="6:7">
      <c r="F772" s="44"/>
      <c r="G772" s="44"/>
    </row>
    <row r="773" ht="15.75" customHeight="1" spans="6:7">
      <c r="F773" s="44"/>
      <c r="G773" s="44"/>
    </row>
    <row r="774" ht="15.75" customHeight="1" spans="6:7">
      <c r="F774" s="44"/>
      <c r="G774" s="44"/>
    </row>
    <row r="775" ht="15.75" customHeight="1" spans="6:7">
      <c r="F775" s="44"/>
      <c r="G775" s="44"/>
    </row>
    <row r="776" ht="15.75" customHeight="1" spans="6:7">
      <c r="F776" s="44"/>
      <c r="G776" s="44"/>
    </row>
    <row r="777" ht="15.75" customHeight="1" spans="6:7">
      <c r="F777" s="44"/>
      <c r="G777" s="44"/>
    </row>
    <row r="778" ht="15.75" customHeight="1" spans="6:7">
      <c r="F778" s="44"/>
      <c r="G778" s="44"/>
    </row>
    <row r="779" ht="15.75" customHeight="1" spans="6:7">
      <c r="F779" s="44"/>
      <c r="G779" s="44"/>
    </row>
    <row r="780" ht="15.75" customHeight="1" spans="6:7">
      <c r="F780" s="44"/>
      <c r="G780" s="44"/>
    </row>
    <row r="781" ht="15.75" customHeight="1" spans="6:7">
      <c r="F781" s="44"/>
      <c r="G781" s="44"/>
    </row>
    <row r="782" ht="15.75" customHeight="1" spans="6:7">
      <c r="F782" s="44"/>
      <c r="G782" s="44"/>
    </row>
    <row r="783" ht="15.75" customHeight="1" spans="6:7">
      <c r="F783" s="44"/>
      <c r="G783" s="44"/>
    </row>
    <row r="784" ht="15.75" customHeight="1" spans="6:7">
      <c r="F784" s="44"/>
      <c r="G784" s="44"/>
    </row>
    <row r="785" ht="15.75" customHeight="1" spans="6:7">
      <c r="F785" s="44"/>
      <c r="G785" s="44"/>
    </row>
    <row r="786" ht="15.75" customHeight="1" spans="6:7">
      <c r="F786" s="44"/>
      <c r="G786" s="44"/>
    </row>
    <row r="787" ht="15.75" customHeight="1" spans="6:7">
      <c r="F787" s="44"/>
      <c r="G787" s="44"/>
    </row>
    <row r="788" ht="15.75" customHeight="1" spans="6:7">
      <c r="F788" s="44"/>
      <c r="G788" s="44"/>
    </row>
    <row r="789" ht="15.75" customHeight="1" spans="6:7">
      <c r="F789" s="44"/>
      <c r="G789" s="44"/>
    </row>
    <row r="790" ht="15.75" customHeight="1" spans="6:7">
      <c r="F790" s="44"/>
      <c r="G790" s="44"/>
    </row>
    <row r="791" ht="15.75" customHeight="1" spans="6:7">
      <c r="F791" s="44"/>
      <c r="G791" s="44"/>
    </row>
    <row r="792" ht="15.75" customHeight="1" spans="6:7">
      <c r="F792" s="44"/>
      <c r="G792" s="44"/>
    </row>
    <row r="793" ht="15.75" customHeight="1" spans="6:7">
      <c r="F793" s="44"/>
      <c r="G793" s="44"/>
    </row>
    <row r="794" ht="15.75" customHeight="1" spans="6:7">
      <c r="F794" s="44"/>
      <c r="G794" s="44"/>
    </row>
    <row r="795" ht="15.75" customHeight="1" spans="6:7">
      <c r="F795" s="44"/>
      <c r="G795" s="44"/>
    </row>
    <row r="796" ht="15.75" customHeight="1" spans="6:7">
      <c r="F796" s="44"/>
      <c r="G796" s="44"/>
    </row>
    <row r="797" ht="15.75" customHeight="1" spans="6:7">
      <c r="F797" s="44"/>
      <c r="G797" s="44"/>
    </row>
    <row r="798" ht="15.75" customHeight="1" spans="6:7">
      <c r="F798" s="44"/>
      <c r="G798" s="44"/>
    </row>
    <row r="799" ht="15.75" customHeight="1" spans="6:7">
      <c r="F799" s="44"/>
      <c r="G799" s="44"/>
    </row>
    <row r="800" ht="15.75" customHeight="1" spans="6:7">
      <c r="F800" s="44"/>
      <c r="G800" s="44"/>
    </row>
    <row r="801" ht="15.75" customHeight="1" spans="6:7">
      <c r="F801" s="44"/>
      <c r="G801" s="44"/>
    </row>
    <row r="802" ht="15.75" customHeight="1" spans="6:7">
      <c r="F802" s="44"/>
      <c r="G802" s="44"/>
    </row>
    <row r="803" ht="15.75" customHeight="1" spans="6:7">
      <c r="F803" s="44"/>
      <c r="G803" s="44"/>
    </row>
    <row r="804" ht="15.75" customHeight="1" spans="6:7">
      <c r="F804" s="44"/>
      <c r="G804" s="44"/>
    </row>
    <row r="805" ht="15.75" customHeight="1" spans="6:7">
      <c r="F805" s="44"/>
      <c r="G805" s="44"/>
    </row>
    <row r="806" ht="15.75" customHeight="1" spans="6:7">
      <c r="F806" s="44"/>
      <c r="G806" s="44"/>
    </row>
    <row r="807" ht="15.75" customHeight="1" spans="6:7">
      <c r="F807" s="44"/>
      <c r="G807" s="44"/>
    </row>
    <row r="808" ht="15.75" customHeight="1" spans="6:7">
      <c r="F808" s="44"/>
      <c r="G808" s="44"/>
    </row>
    <row r="809" ht="15.75" customHeight="1" spans="6:7">
      <c r="F809" s="44"/>
      <c r="G809" s="44"/>
    </row>
    <row r="810" ht="15.75" customHeight="1" spans="6:7">
      <c r="F810" s="44"/>
      <c r="G810" s="44"/>
    </row>
    <row r="811" ht="15.75" customHeight="1" spans="6:7">
      <c r="F811" s="44"/>
      <c r="G811" s="44"/>
    </row>
    <row r="812" ht="15.75" customHeight="1" spans="6:7">
      <c r="F812" s="44"/>
      <c r="G812" s="44"/>
    </row>
    <row r="813" ht="15.75" customHeight="1" spans="6:7">
      <c r="F813" s="44"/>
      <c r="G813" s="44"/>
    </row>
    <row r="814" ht="15.75" customHeight="1" spans="6:7">
      <c r="F814" s="44"/>
      <c r="G814" s="44"/>
    </row>
    <row r="815" ht="15.75" customHeight="1" spans="6:7">
      <c r="F815" s="44"/>
      <c r="G815" s="44"/>
    </row>
    <row r="816" ht="15.75" customHeight="1" spans="6:7">
      <c r="F816" s="44"/>
      <c r="G816" s="44"/>
    </row>
    <row r="817" ht="15.75" customHeight="1" spans="6:7">
      <c r="F817" s="44"/>
      <c r="G817" s="44"/>
    </row>
    <row r="818" ht="15.75" customHeight="1" spans="6:7">
      <c r="F818" s="44"/>
      <c r="G818" s="44"/>
    </row>
    <row r="819" ht="15.75" customHeight="1" spans="6:7">
      <c r="F819" s="44"/>
      <c r="G819" s="44"/>
    </row>
    <row r="820" ht="15.75" customHeight="1" spans="6:7">
      <c r="F820" s="44"/>
      <c r="G820" s="44"/>
    </row>
    <row r="821" ht="15.75" customHeight="1" spans="6:7">
      <c r="F821" s="44"/>
      <c r="G821" s="44"/>
    </row>
    <row r="822" ht="15.75" customHeight="1" spans="6:7">
      <c r="F822" s="44"/>
      <c r="G822" s="44"/>
    </row>
    <row r="823" ht="15.75" customHeight="1" spans="6:7">
      <c r="F823" s="44"/>
      <c r="G823" s="44"/>
    </row>
    <row r="824" ht="15.75" customHeight="1" spans="6:7">
      <c r="F824" s="44"/>
      <c r="G824" s="44"/>
    </row>
    <row r="825" ht="15.75" customHeight="1" spans="6:7">
      <c r="F825" s="44"/>
      <c r="G825" s="44"/>
    </row>
    <row r="826" ht="15.75" customHeight="1" spans="6:7">
      <c r="F826" s="44"/>
      <c r="G826" s="44"/>
    </row>
    <row r="827" ht="15.75" customHeight="1" spans="6:7">
      <c r="F827" s="44"/>
      <c r="G827" s="44"/>
    </row>
    <row r="828" ht="15.75" customHeight="1" spans="6:7">
      <c r="F828" s="44"/>
      <c r="G828" s="44"/>
    </row>
    <row r="829" ht="15.75" customHeight="1" spans="6:7">
      <c r="F829" s="44"/>
      <c r="G829" s="44"/>
    </row>
    <row r="830" ht="15.75" customHeight="1" spans="6:7">
      <c r="F830" s="44"/>
      <c r="G830" s="44"/>
    </row>
    <row r="831" ht="15.75" customHeight="1" spans="6:7">
      <c r="F831" s="44"/>
      <c r="G831" s="44"/>
    </row>
    <row r="832" ht="15.75" customHeight="1" spans="6:7">
      <c r="F832" s="44"/>
      <c r="G832" s="44"/>
    </row>
    <row r="833" ht="15.75" customHeight="1" spans="6:7">
      <c r="F833" s="44"/>
      <c r="G833" s="44"/>
    </row>
    <row r="834" ht="15.75" customHeight="1" spans="6:7">
      <c r="F834" s="44"/>
      <c r="G834" s="44"/>
    </row>
    <row r="835" ht="15.75" customHeight="1" spans="6:7">
      <c r="F835" s="44"/>
      <c r="G835" s="44"/>
    </row>
    <row r="836" ht="15.75" customHeight="1" spans="6:7">
      <c r="F836" s="44"/>
      <c r="G836" s="44"/>
    </row>
    <row r="837" ht="15.75" customHeight="1" spans="6:7">
      <c r="F837" s="44"/>
      <c r="G837" s="44"/>
    </row>
    <row r="838" ht="15.75" customHeight="1" spans="6:7">
      <c r="F838" s="44"/>
      <c r="G838" s="44"/>
    </row>
    <row r="839" ht="15.75" customHeight="1" spans="6:7">
      <c r="F839" s="44"/>
      <c r="G839" s="44"/>
    </row>
    <row r="840" ht="15.75" customHeight="1" spans="6:7">
      <c r="F840" s="44"/>
      <c r="G840" s="44"/>
    </row>
    <row r="841" ht="15.75" customHeight="1" spans="6:7">
      <c r="F841" s="44"/>
      <c r="G841" s="44"/>
    </row>
    <row r="842" ht="15.75" customHeight="1" spans="6:7">
      <c r="F842" s="44"/>
      <c r="G842" s="44"/>
    </row>
    <row r="843" ht="15.75" customHeight="1" spans="6:7">
      <c r="F843" s="44"/>
      <c r="G843" s="44"/>
    </row>
    <row r="844" ht="15.75" customHeight="1" spans="6:7">
      <c r="F844" s="44"/>
      <c r="G844" s="44"/>
    </row>
    <row r="845" ht="15.75" customHeight="1" spans="6:7">
      <c r="F845" s="44"/>
      <c r="G845" s="44"/>
    </row>
    <row r="846" ht="15.75" customHeight="1" spans="6:7">
      <c r="F846" s="44"/>
      <c r="G846" s="44"/>
    </row>
    <row r="847" ht="15.75" customHeight="1" spans="6:7">
      <c r="F847" s="44"/>
      <c r="G847" s="44"/>
    </row>
    <row r="848" ht="15.75" customHeight="1" spans="6:7">
      <c r="F848" s="44"/>
      <c r="G848" s="44"/>
    </row>
    <row r="849" ht="15.75" customHeight="1" spans="6:7">
      <c r="F849" s="44"/>
      <c r="G849" s="44"/>
    </row>
    <row r="850" ht="15.75" customHeight="1" spans="6:7">
      <c r="F850" s="44"/>
      <c r="G850" s="44"/>
    </row>
    <row r="851" ht="15.75" customHeight="1" spans="6:7">
      <c r="F851" s="44"/>
      <c r="G851" s="44"/>
    </row>
    <row r="852" ht="15.75" customHeight="1" spans="6:7">
      <c r="F852" s="44"/>
      <c r="G852" s="44"/>
    </row>
    <row r="853" ht="15.75" customHeight="1" spans="6:7">
      <c r="F853" s="44"/>
      <c r="G853" s="44"/>
    </row>
    <row r="854" ht="15.75" customHeight="1" spans="6:7">
      <c r="F854" s="44"/>
      <c r="G854" s="44"/>
    </row>
    <row r="855" ht="15.75" customHeight="1" spans="6:7">
      <c r="F855" s="44"/>
      <c r="G855" s="44"/>
    </row>
    <row r="856" ht="15.75" customHeight="1" spans="6:7">
      <c r="F856" s="44"/>
      <c r="G856" s="44"/>
    </row>
    <row r="857" ht="15.75" customHeight="1" spans="6:7">
      <c r="F857" s="44"/>
      <c r="G857" s="44"/>
    </row>
    <row r="858" ht="15.75" customHeight="1" spans="6:7">
      <c r="F858" s="44"/>
      <c r="G858" s="44"/>
    </row>
    <row r="859" ht="15.75" customHeight="1" spans="6:7">
      <c r="F859" s="44"/>
      <c r="G859" s="44"/>
    </row>
    <row r="860" ht="15.75" customHeight="1" spans="6:7">
      <c r="F860" s="44"/>
      <c r="G860" s="44"/>
    </row>
    <row r="861" ht="15.75" customHeight="1" spans="6:7">
      <c r="F861" s="44"/>
      <c r="G861" s="44"/>
    </row>
    <row r="862" ht="15.75" customHeight="1" spans="6:7">
      <c r="F862" s="44"/>
      <c r="G862" s="44"/>
    </row>
    <row r="863" ht="15.75" customHeight="1" spans="6:7">
      <c r="F863" s="44"/>
      <c r="G863" s="44"/>
    </row>
    <row r="864" ht="15.75" customHeight="1" spans="6:7">
      <c r="F864" s="44"/>
      <c r="G864" s="44"/>
    </row>
    <row r="865" ht="15.75" customHeight="1" spans="6:7">
      <c r="F865" s="44"/>
      <c r="G865" s="44"/>
    </row>
    <row r="866" ht="15.75" customHeight="1" spans="6:7">
      <c r="F866" s="44"/>
      <c r="G866" s="44"/>
    </row>
    <row r="867" ht="15.75" customHeight="1" spans="6:7">
      <c r="F867" s="44"/>
      <c r="G867" s="44"/>
    </row>
    <row r="868" ht="15.75" customHeight="1" spans="6:7">
      <c r="F868" s="44"/>
      <c r="G868" s="44"/>
    </row>
    <row r="869" ht="15.75" customHeight="1" spans="6:7">
      <c r="F869" s="44"/>
      <c r="G869" s="44"/>
    </row>
    <row r="870" ht="15.75" customHeight="1" spans="6:7">
      <c r="F870" s="44"/>
      <c r="G870" s="44"/>
    </row>
    <row r="871" ht="15.75" customHeight="1" spans="6:7">
      <c r="F871" s="44"/>
      <c r="G871" s="44"/>
    </row>
    <row r="872" ht="15.75" customHeight="1" spans="6:7">
      <c r="F872" s="44"/>
      <c r="G872" s="44"/>
    </row>
    <row r="873" ht="15.75" customHeight="1" spans="6:7">
      <c r="F873" s="44"/>
      <c r="G873" s="44"/>
    </row>
    <row r="874" ht="15.75" customHeight="1" spans="6:7">
      <c r="F874" s="44"/>
      <c r="G874" s="44"/>
    </row>
    <row r="875" ht="15.75" customHeight="1" spans="6:7">
      <c r="F875" s="44"/>
      <c r="G875" s="44"/>
    </row>
    <row r="876" ht="15.75" customHeight="1" spans="6:7">
      <c r="F876" s="44"/>
      <c r="G876" s="44"/>
    </row>
    <row r="877" ht="15.75" customHeight="1" spans="6:7">
      <c r="F877" s="44"/>
      <c r="G877" s="44"/>
    </row>
    <row r="878" ht="15.75" customHeight="1" spans="6:7">
      <c r="F878" s="44"/>
      <c r="G878" s="44"/>
    </row>
    <row r="879" ht="15.75" customHeight="1" spans="6:7">
      <c r="F879" s="44"/>
      <c r="G879" s="44"/>
    </row>
    <row r="880" ht="15.75" customHeight="1" spans="6:7">
      <c r="F880" s="44"/>
      <c r="G880" s="44"/>
    </row>
    <row r="881" ht="15.75" customHeight="1" spans="6:7">
      <c r="F881" s="44"/>
      <c r="G881" s="44"/>
    </row>
    <row r="882" ht="15.75" customHeight="1" spans="6:7">
      <c r="F882" s="44"/>
      <c r="G882" s="44"/>
    </row>
    <row r="883" ht="15.75" customHeight="1" spans="6:7">
      <c r="F883" s="44"/>
      <c r="G883" s="44"/>
    </row>
    <row r="884" ht="15.75" customHeight="1" spans="6:7">
      <c r="F884" s="44"/>
      <c r="G884" s="44"/>
    </row>
    <row r="885" ht="15.75" customHeight="1" spans="6:7">
      <c r="F885" s="44"/>
      <c r="G885" s="44"/>
    </row>
    <row r="886" ht="15.75" customHeight="1" spans="6:7">
      <c r="F886" s="44"/>
      <c r="G886" s="44"/>
    </row>
    <row r="887" ht="15.75" customHeight="1" spans="6:7">
      <c r="F887" s="44"/>
      <c r="G887" s="44"/>
    </row>
    <row r="888" ht="15.75" customHeight="1" spans="6:7">
      <c r="F888" s="44"/>
      <c r="G888" s="44"/>
    </row>
    <row r="889" ht="15.75" customHeight="1" spans="6:7">
      <c r="F889" s="44"/>
      <c r="G889" s="44"/>
    </row>
    <row r="890" ht="15.75" customHeight="1" spans="6:7">
      <c r="F890" s="44"/>
      <c r="G890" s="44"/>
    </row>
    <row r="891" ht="15.75" customHeight="1" spans="6:7">
      <c r="F891" s="44"/>
      <c r="G891" s="44"/>
    </row>
    <row r="892" ht="15.75" customHeight="1" spans="6:7">
      <c r="F892" s="44"/>
      <c r="G892" s="44"/>
    </row>
    <row r="893" ht="15.75" customHeight="1" spans="6:7">
      <c r="F893" s="44"/>
      <c r="G893" s="44"/>
    </row>
    <row r="894" ht="15.75" customHeight="1" spans="6:7">
      <c r="F894" s="44"/>
      <c r="G894" s="44"/>
    </row>
    <row r="895" ht="15.75" customHeight="1" spans="6:7">
      <c r="F895" s="44"/>
      <c r="G895" s="44"/>
    </row>
    <row r="896" ht="15.75" customHeight="1" spans="6:7">
      <c r="F896" s="44"/>
      <c r="G896" s="44"/>
    </row>
    <row r="897" ht="15.75" customHeight="1" spans="6:7">
      <c r="F897" s="44"/>
      <c r="G897" s="44"/>
    </row>
    <row r="898" ht="15.75" customHeight="1" spans="6:7">
      <c r="F898" s="44"/>
      <c r="G898" s="44"/>
    </row>
    <row r="899" ht="15.75" customHeight="1" spans="6:7">
      <c r="F899" s="44"/>
      <c r="G899" s="44"/>
    </row>
    <row r="900" ht="15.75" customHeight="1" spans="6:7">
      <c r="F900" s="44"/>
      <c r="G900" s="44"/>
    </row>
    <row r="901" ht="15.75" customHeight="1" spans="6:7">
      <c r="F901" s="44"/>
      <c r="G901" s="44"/>
    </row>
    <row r="902" ht="15.75" customHeight="1" spans="6:7">
      <c r="F902" s="44"/>
      <c r="G902" s="44"/>
    </row>
    <row r="903" ht="15.75" customHeight="1" spans="6:7">
      <c r="F903" s="44"/>
      <c r="G903" s="44"/>
    </row>
    <row r="904" ht="15.75" customHeight="1" spans="6:7">
      <c r="F904" s="44"/>
      <c r="G904" s="44"/>
    </row>
    <row r="905" ht="15.75" customHeight="1" spans="6:7">
      <c r="F905" s="44"/>
      <c r="G905" s="44"/>
    </row>
    <row r="906" ht="15.75" customHeight="1" spans="6:7">
      <c r="F906" s="44"/>
      <c r="G906" s="44"/>
    </row>
    <row r="907" ht="15.75" customHeight="1" spans="6:7">
      <c r="F907" s="44"/>
      <c r="G907" s="44"/>
    </row>
    <row r="908" ht="15.75" customHeight="1" spans="6:7">
      <c r="F908" s="44"/>
      <c r="G908" s="44"/>
    </row>
    <row r="909" ht="15.75" customHeight="1" spans="6:7">
      <c r="F909" s="44"/>
      <c r="G909" s="44"/>
    </row>
    <row r="910" ht="15.75" customHeight="1" spans="6:7">
      <c r="F910" s="44"/>
      <c r="G910" s="44"/>
    </row>
    <row r="911" ht="15.75" customHeight="1" spans="6:7">
      <c r="F911" s="44"/>
      <c r="G911" s="44"/>
    </row>
    <row r="912" ht="15.75" customHeight="1" spans="6:7">
      <c r="F912" s="44"/>
      <c r="G912" s="44"/>
    </row>
    <row r="913" ht="15.75" customHeight="1" spans="6:7">
      <c r="F913" s="44"/>
      <c r="G913" s="44"/>
    </row>
    <row r="914" ht="15.75" customHeight="1" spans="6:7">
      <c r="F914" s="44"/>
      <c r="G914" s="44"/>
    </row>
    <row r="915" ht="15.75" customHeight="1" spans="6:7">
      <c r="F915" s="44"/>
      <c r="G915" s="44"/>
    </row>
    <row r="916" ht="15.75" customHeight="1" spans="6:7">
      <c r="F916" s="44"/>
      <c r="G916" s="44"/>
    </row>
    <row r="917" ht="15.75" customHeight="1" spans="6:7">
      <c r="F917" s="44"/>
      <c r="G917" s="44"/>
    </row>
    <row r="918" ht="15.75" customHeight="1" spans="6:7">
      <c r="F918" s="44"/>
      <c r="G918" s="44"/>
    </row>
    <row r="919" ht="15.75" customHeight="1" spans="6:7">
      <c r="F919" s="44"/>
      <c r="G919" s="44"/>
    </row>
    <row r="920" ht="15.75" customHeight="1" spans="6:7">
      <c r="F920" s="44"/>
      <c r="G920" s="44"/>
    </row>
    <row r="921" ht="15.75" customHeight="1" spans="6:7">
      <c r="F921" s="44"/>
      <c r="G921" s="44"/>
    </row>
    <row r="922" ht="15.75" customHeight="1" spans="6:7">
      <c r="F922" s="44"/>
      <c r="G922" s="44"/>
    </row>
    <row r="923" ht="15.75" customHeight="1" spans="6:7">
      <c r="F923" s="44"/>
      <c r="G923" s="44"/>
    </row>
    <row r="924" ht="15.75" customHeight="1" spans="6:7">
      <c r="F924" s="44"/>
      <c r="G924" s="44"/>
    </row>
    <row r="925" ht="15.75" customHeight="1" spans="6:7">
      <c r="F925" s="44"/>
      <c r="G925" s="44"/>
    </row>
    <row r="926" ht="15.75" customHeight="1" spans="6:7">
      <c r="F926" s="44"/>
      <c r="G926" s="44"/>
    </row>
    <row r="927" ht="15.75" customHeight="1" spans="6:7">
      <c r="F927" s="44"/>
      <c r="G927" s="44"/>
    </row>
    <row r="928" ht="15.75" customHeight="1" spans="6:7">
      <c r="F928" s="44"/>
      <c r="G928" s="44"/>
    </row>
    <row r="929" ht="15.75" customHeight="1" spans="6:7">
      <c r="F929" s="44"/>
      <c r="G929" s="44"/>
    </row>
    <row r="930" ht="15.75" customHeight="1" spans="6:7">
      <c r="F930" s="44"/>
      <c r="G930" s="44"/>
    </row>
    <row r="931" ht="15.75" customHeight="1" spans="6:7">
      <c r="F931" s="44"/>
      <c r="G931" s="44"/>
    </row>
    <row r="932" ht="15.75" customHeight="1" spans="6:7">
      <c r="F932" s="44"/>
      <c r="G932" s="44"/>
    </row>
    <row r="933" ht="15.75" customHeight="1" spans="6:7">
      <c r="F933" s="44"/>
      <c r="G933" s="44"/>
    </row>
    <row r="934" ht="15.75" customHeight="1" spans="6:7">
      <c r="F934" s="44"/>
      <c r="G934" s="44"/>
    </row>
    <row r="935" ht="15.75" customHeight="1" spans="6:7">
      <c r="F935" s="44"/>
      <c r="G935" s="44"/>
    </row>
    <row r="936" ht="15.75" customHeight="1" spans="6:7">
      <c r="F936" s="44"/>
      <c r="G936" s="44"/>
    </row>
    <row r="937" ht="15.75" customHeight="1" spans="6:7">
      <c r="F937" s="44"/>
      <c r="G937" s="44"/>
    </row>
    <row r="938" ht="15.75" customHeight="1" spans="6:7">
      <c r="F938" s="44"/>
      <c r="G938" s="44"/>
    </row>
    <row r="939" ht="15.75" customHeight="1" spans="6:7">
      <c r="F939" s="44"/>
      <c r="G939" s="44"/>
    </row>
    <row r="940" ht="15.75" customHeight="1" spans="6:7">
      <c r="F940" s="44"/>
      <c r="G940" s="44"/>
    </row>
    <row r="941" ht="15.75" customHeight="1" spans="6:7">
      <c r="F941" s="44"/>
      <c r="G941" s="44"/>
    </row>
    <row r="942" ht="15.75" customHeight="1" spans="6:7">
      <c r="F942" s="44"/>
      <c r="G942" s="44"/>
    </row>
    <row r="943" ht="15.75" customHeight="1" spans="6:7">
      <c r="F943" s="44"/>
      <c r="G943" s="44"/>
    </row>
    <row r="944" ht="15.75" customHeight="1" spans="6:7">
      <c r="F944" s="44"/>
      <c r="G944" s="44"/>
    </row>
    <row r="945" ht="15.75" customHeight="1" spans="6:7">
      <c r="F945" s="44"/>
      <c r="G945" s="44"/>
    </row>
    <row r="946" ht="15.75" customHeight="1" spans="6:7">
      <c r="F946" s="44"/>
      <c r="G946" s="44"/>
    </row>
    <row r="947" ht="15.75" customHeight="1" spans="6:7">
      <c r="F947" s="44"/>
      <c r="G947" s="44"/>
    </row>
    <row r="948" ht="15.75" customHeight="1" spans="6:7">
      <c r="F948" s="44"/>
      <c r="G948" s="44"/>
    </row>
    <row r="949" ht="15.75" customHeight="1" spans="6:7">
      <c r="F949" s="44"/>
      <c r="G949" s="44"/>
    </row>
    <row r="950" ht="15.75" customHeight="1" spans="6:7">
      <c r="F950" s="44"/>
      <c r="G950" s="44"/>
    </row>
    <row r="951" ht="15.75" customHeight="1" spans="6:7">
      <c r="F951" s="44"/>
      <c r="G951" s="44"/>
    </row>
    <row r="952" ht="15.75" customHeight="1" spans="6:7">
      <c r="F952" s="44"/>
      <c r="G952" s="44"/>
    </row>
    <row r="953" ht="15.75" customHeight="1" spans="6:7">
      <c r="F953" s="44"/>
      <c r="G953" s="44"/>
    </row>
    <row r="954" ht="15.75" customHeight="1" spans="6:7">
      <c r="F954" s="44"/>
      <c r="G954" s="44"/>
    </row>
    <row r="955" ht="15.75" customHeight="1" spans="6:7">
      <c r="F955" s="44"/>
      <c r="G955" s="44"/>
    </row>
    <row r="956" ht="15.75" customHeight="1" spans="6:7">
      <c r="F956" s="44"/>
      <c r="G956" s="44"/>
    </row>
    <row r="957" ht="15.75" customHeight="1" spans="6:7">
      <c r="F957" s="44"/>
      <c r="G957" s="44"/>
    </row>
    <row r="958" ht="15.75" customHeight="1" spans="6:7">
      <c r="F958" s="44"/>
      <c r="G958" s="44"/>
    </row>
    <row r="959" ht="15.75" customHeight="1" spans="6:7">
      <c r="F959" s="44"/>
      <c r="G959" s="44"/>
    </row>
    <row r="960" ht="15.75" customHeight="1" spans="6:7">
      <c r="F960" s="44"/>
      <c r="G960" s="44"/>
    </row>
    <row r="961" ht="15.75" customHeight="1" spans="6:7">
      <c r="F961" s="44"/>
      <c r="G961" s="44"/>
    </row>
    <row r="962" ht="15.75" customHeight="1" spans="6:7">
      <c r="F962" s="44"/>
      <c r="G962" s="44"/>
    </row>
    <row r="963" ht="15.75" customHeight="1" spans="6:7">
      <c r="F963" s="44"/>
      <c r="G963" s="44"/>
    </row>
    <row r="964" ht="15.75" customHeight="1" spans="6:7">
      <c r="F964" s="44"/>
      <c r="G964" s="44"/>
    </row>
    <row r="965" ht="15.75" customHeight="1" spans="6:7">
      <c r="F965" s="44"/>
      <c r="G965" s="44"/>
    </row>
    <row r="966" ht="15.75" customHeight="1" spans="6:7">
      <c r="F966" s="44"/>
      <c r="G966" s="44"/>
    </row>
    <row r="967" ht="15.75" customHeight="1" spans="6:7">
      <c r="F967" s="44"/>
      <c r="G967" s="44"/>
    </row>
    <row r="968" ht="15.75" customHeight="1" spans="6:7">
      <c r="F968" s="44"/>
      <c r="G968" s="44"/>
    </row>
    <row r="969" ht="15.75" customHeight="1" spans="6:7">
      <c r="F969" s="44"/>
      <c r="G969" s="44"/>
    </row>
    <row r="970" ht="15.75" customHeight="1" spans="6:7">
      <c r="F970" s="44"/>
      <c r="G970" s="44"/>
    </row>
    <row r="971" ht="15.75" customHeight="1" spans="6:7">
      <c r="F971" s="44"/>
      <c r="G971" s="44"/>
    </row>
    <row r="972" ht="15.75" customHeight="1" spans="6:7">
      <c r="F972" s="44"/>
      <c r="G972" s="44"/>
    </row>
    <row r="973" ht="15.75" customHeight="1" spans="6:7">
      <c r="F973" s="44"/>
      <c r="G973" s="44"/>
    </row>
    <row r="974" ht="15.75" customHeight="1" spans="6:7">
      <c r="F974" s="44"/>
      <c r="G974" s="44"/>
    </row>
    <row r="975" ht="15.75" customHeight="1" spans="6:7">
      <c r="F975" s="44"/>
      <c r="G975" s="44"/>
    </row>
    <row r="976" ht="15.75" customHeight="1" spans="6:7">
      <c r="F976" s="44"/>
      <c r="G976" s="44"/>
    </row>
    <row r="977" ht="15.75" customHeight="1" spans="6:7">
      <c r="F977" s="44"/>
      <c r="G977" s="44"/>
    </row>
    <row r="978" ht="15.75" customHeight="1" spans="6:7">
      <c r="F978" s="44"/>
      <c r="G978" s="44"/>
    </row>
    <row r="979" ht="15.75" customHeight="1" spans="6:7">
      <c r="F979" s="44"/>
      <c r="G979" s="44"/>
    </row>
    <row r="980" ht="15.75" customHeight="1" spans="6:7">
      <c r="F980" s="44"/>
      <c r="G980" s="44"/>
    </row>
    <row r="981" ht="15.75" customHeight="1" spans="6:7">
      <c r="F981" s="44"/>
      <c r="G981" s="44"/>
    </row>
    <row r="982" ht="15.75" customHeight="1" spans="6:7">
      <c r="F982" s="44"/>
      <c r="G982" s="44"/>
    </row>
    <row r="983" ht="15.75" customHeight="1" spans="6:7">
      <c r="F983" s="44"/>
      <c r="G983" s="44"/>
    </row>
    <row r="984" ht="15.75" customHeight="1" spans="6:7">
      <c r="F984" s="44"/>
      <c r="G984" s="44"/>
    </row>
    <row r="985" ht="15.75" customHeight="1" spans="6:7">
      <c r="F985" s="44"/>
      <c r="G985" s="44"/>
    </row>
    <row r="986" ht="15.75" customHeight="1" spans="6:7">
      <c r="F986" s="44"/>
      <c r="G986" s="44"/>
    </row>
    <row r="987" ht="15.75" customHeight="1" spans="6:7">
      <c r="F987" s="44"/>
      <c r="G987" s="44"/>
    </row>
    <row r="988" ht="15.75" customHeight="1" spans="6:7">
      <c r="F988" s="44"/>
      <c r="G988" s="44"/>
    </row>
    <row r="989" ht="15.75" customHeight="1" spans="6:7">
      <c r="F989" s="44"/>
      <c r="G989" s="44"/>
    </row>
    <row r="990" ht="15.75" customHeight="1" spans="6:7">
      <c r="F990" s="44"/>
      <c r="G990" s="44"/>
    </row>
    <row r="991" ht="15.75" customHeight="1" spans="6:7">
      <c r="F991" s="44"/>
      <c r="G991" s="44"/>
    </row>
    <row r="992" ht="15.75" customHeight="1" spans="6:7">
      <c r="F992" s="44"/>
      <c r="G992" s="44"/>
    </row>
    <row r="993" ht="15.75" customHeight="1" spans="6:7">
      <c r="F993" s="44"/>
      <c r="G993" s="44"/>
    </row>
    <row r="994" ht="15.75" customHeight="1" spans="6:7">
      <c r="F994" s="44"/>
      <c r="G994" s="44"/>
    </row>
    <row r="995" ht="15.75" customHeight="1" spans="6:7">
      <c r="F995" s="44"/>
      <c r="G995" s="44"/>
    </row>
    <row r="996" ht="15.75" customHeight="1" spans="6:7">
      <c r="F996" s="44"/>
      <c r="G996" s="44"/>
    </row>
    <row r="997" ht="15.75" customHeight="1" spans="6:7">
      <c r="F997" s="44"/>
      <c r="G997" s="44"/>
    </row>
    <row r="998" ht="15.75" customHeight="1" spans="6:7">
      <c r="F998" s="44"/>
      <c r="G998" s="44"/>
    </row>
    <row r="999" ht="15.75" customHeight="1" spans="6:7">
      <c r="F999" s="44"/>
      <c r="G999" s="44"/>
    </row>
    <row r="1000" ht="15.75" customHeight="1" spans="6:7">
      <c r="F1000" s="44"/>
      <c r="G1000" s="44"/>
    </row>
  </sheetData>
  <mergeCells count="58">
    <mergeCell ref="E3:F3"/>
    <mergeCell ref="E4:F4"/>
    <mergeCell ref="E5:F5"/>
    <mergeCell ref="E6:F6"/>
    <mergeCell ref="E7:F7"/>
    <mergeCell ref="E8:F8"/>
    <mergeCell ref="E9:F9"/>
    <mergeCell ref="E10:F10"/>
    <mergeCell ref="E15:F15"/>
    <mergeCell ref="E16:F16"/>
    <mergeCell ref="E17:F17"/>
    <mergeCell ref="E18:F18"/>
    <mergeCell ref="E19:F19"/>
    <mergeCell ref="E20:F20"/>
    <mergeCell ref="E21:F21"/>
    <mergeCell ref="E22:F22"/>
    <mergeCell ref="B56:C56"/>
    <mergeCell ref="D56:J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D64:E64"/>
    <mergeCell ref="F64:G64"/>
    <mergeCell ref="H64:I64"/>
    <mergeCell ref="D65:E65"/>
    <mergeCell ref="F65:G65"/>
    <mergeCell ref="H65:I65"/>
    <mergeCell ref="D66:E66"/>
    <mergeCell ref="F66:G66"/>
    <mergeCell ref="H66:I66"/>
    <mergeCell ref="B69:C69"/>
    <mergeCell ref="D69:F69"/>
    <mergeCell ref="E70:F70"/>
    <mergeCell ref="E71:F71"/>
    <mergeCell ref="E72:F72"/>
    <mergeCell ref="E73:F73"/>
    <mergeCell ref="E74:F74"/>
    <mergeCell ref="E75:F75"/>
    <mergeCell ref="E76:F76"/>
    <mergeCell ref="E77:F77"/>
  </mergeCells>
  <pageMargins left="0.7" right="0.7" top="0.75" bottom="0.75" header="0" footer="0"/>
  <pageSetup paperSize="5" scale="85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00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4.4285714285714" defaultRowHeight="15" customHeight="1"/>
  <cols>
    <col min="1" max="1" width="40.1428571428571" customWidth="1"/>
    <col min="2" max="2" width="17.1428571428571" customWidth="1"/>
    <col min="3" max="3" width="11" customWidth="1"/>
    <col min="4" max="4" width="13.4285714285714" customWidth="1"/>
    <col min="5" max="5" width="12.7142857142857" customWidth="1"/>
    <col min="6" max="6" width="8.57142857142857" customWidth="1"/>
    <col min="7" max="7" width="8" customWidth="1"/>
    <col min="8" max="8" width="11.1428571428571" customWidth="1"/>
    <col min="9" max="9" width="7.42857142857143" customWidth="1"/>
    <col min="10" max="10" width="11.5714285714286" customWidth="1"/>
    <col min="11" max="11" width="14.4285714285714" customWidth="1"/>
    <col min="12" max="12" width="12.4285714285714" customWidth="1"/>
    <col min="13" max="14" width="13.5714285714286" customWidth="1"/>
    <col min="15" max="15" width="14.1428571428571" customWidth="1"/>
    <col min="16" max="26" width="11.4285714285714" customWidth="1"/>
  </cols>
  <sheetData>
    <row r="1" ht="15.75" hidden="1" spans="3:15">
      <c r="C1" s="89" t="s">
        <v>55</v>
      </c>
      <c r="D1" s="90"/>
      <c r="E1" s="90"/>
      <c r="F1" s="91" t="s">
        <v>56</v>
      </c>
      <c r="G1" s="92"/>
      <c r="H1" s="93"/>
      <c r="I1" s="89" t="s">
        <v>57</v>
      </c>
      <c r="J1" s="90"/>
      <c r="K1" s="90"/>
      <c r="L1" s="91" t="s">
        <v>58</v>
      </c>
      <c r="M1" s="92"/>
      <c r="N1" s="93"/>
      <c r="O1" s="35"/>
    </row>
    <row r="2" ht="15.75" spans="1:15">
      <c r="A2" s="94" t="s">
        <v>59</v>
      </c>
      <c r="B2" s="5"/>
      <c r="C2" s="95" t="s">
        <v>60</v>
      </c>
      <c r="D2" s="96" t="s">
        <v>61</v>
      </c>
      <c r="E2" s="96" t="s">
        <v>62</v>
      </c>
      <c r="F2" s="96" t="s">
        <v>63</v>
      </c>
      <c r="G2" s="96" t="s">
        <v>64</v>
      </c>
      <c r="H2" s="96" t="s">
        <v>65</v>
      </c>
      <c r="I2" s="165" t="s">
        <v>66</v>
      </c>
      <c r="J2" s="96" t="s">
        <v>67</v>
      </c>
      <c r="K2" s="96" t="s">
        <v>68</v>
      </c>
      <c r="L2" s="62" t="s">
        <v>69</v>
      </c>
      <c r="M2" s="62" t="s">
        <v>70</v>
      </c>
      <c r="N2" s="62" t="s">
        <v>71</v>
      </c>
      <c r="O2" s="166" t="s">
        <v>25</v>
      </c>
    </row>
    <row r="3" ht="19.5" spans="1:15">
      <c r="A3" s="97" t="s">
        <v>72</v>
      </c>
      <c r="B3" s="98" t="s">
        <v>73</v>
      </c>
      <c r="C3" s="99">
        <v>19</v>
      </c>
      <c r="D3" s="99">
        <v>6</v>
      </c>
      <c r="E3" s="100">
        <v>15</v>
      </c>
      <c r="F3" s="101">
        <v>12</v>
      </c>
      <c r="G3" s="99">
        <v>14</v>
      </c>
      <c r="H3" s="102">
        <v>6</v>
      </c>
      <c r="I3" s="167">
        <v>10</v>
      </c>
      <c r="J3" s="99">
        <v>26</v>
      </c>
      <c r="K3" s="100">
        <v>18</v>
      </c>
      <c r="L3" s="101">
        <v>14</v>
      </c>
      <c r="M3" s="168"/>
      <c r="N3" s="169"/>
      <c r="O3" s="170">
        <f t="shared" ref="O3:O7" si="0">SUM(C3:N3)</f>
        <v>140</v>
      </c>
    </row>
    <row r="4" customHeight="1" spans="1:15">
      <c r="A4" s="103"/>
      <c r="B4" s="98" t="s">
        <v>74</v>
      </c>
      <c r="C4" s="99">
        <v>12</v>
      </c>
      <c r="D4" s="99">
        <v>16</v>
      </c>
      <c r="E4" s="100">
        <v>14</v>
      </c>
      <c r="F4" s="101">
        <v>27</v>
      </c>
      <c r="G4" s="99">
        <v>14</v>
      </c>
      <c r="H4" s="102">
        <v>29</v>
      </c>
      <c r="I4" s="167">
        <v>30</v>
      </c>
      <c r="J4" s="99">
        <v>35</v>
      </c>
      <c r="K4" s="100">
        <v>9</v>
      </c>
      <c r="L4" s="100">
        <v>36</v>
      </c>
      <c r="M4" s="99">
        <v>25</v>
      </c>
      <c r="N4" s="102">
        <v>31</v>
      </c>
      <c r="O4" s="171">
        <f t="shared" si="0"/>
        <v>278</v>
      </c>
    </row>
    <row r="5" customHeight="1" spans="1:16">
      <c r="A5" s="104" t="s">
        <v>75</v>
      </c>
      <c r="B5" s="98" t="s">
        <v>76</v>
      </c>
      <c r="C5" s="99">
        <v>17</v>
      </c>
      <c r="D5" s="99">
        <v>9</v>
      </c>
      <c r="E5" s="100">
        <v>12</v>
      </c>
      <c r="F5" s="101">
        <v>35</v>
      </c>
      <c r="G5" s="99">
        <v>20</v>
      </c>
      <c r="H5" s="102">
        <v>32</v>
      </c>
      <c r="I5" s="167">
        <v>32</v>
      </c>
      <c r="J5" s="99">
        <v>20</v>
      </c>
      <c r="K5" s="100">
        <v>26</v>
      </c>
      <c r="L5" s="101">
        <v>23</v>
      </c>
      <c r="M5" s="99">
        <v>24</v>
      </c>
      <c r="N5" s="102">
        <v>21</v>
      </c>
      <c r="O5" s="171">
        <f t="shared" si="0"/>
        <v>271</v>
      </c>
      <c r="P5" s="5"/>
    </row>
    <row r="6" customHeight="1" spans="1:16">
      <c r="A6" s="105" t="s">
        <v>77</v>
      </c>
      <c r="B6" s="98" t="s">
        <v>78</v>
      </c>
      <c r="C6" s="106">
        <v>25</v>
      </c>
      <c r="D6" s="106">
        <v>9</v>
      </c>
      <c r="E6" s="107">
        <v>25</v>
      </c>
      <c r="F6" s="108">
        <v>13</v>
      </c>
      <c r="G6" s="106">
        <v>9</v>
      </c>
      <c r="H6" s="109">
        <v>32</v>
      </c>
      <c r="I6" s="172">
        <v>15</v>
      </c>
      <c r="J6" s="106">
        <v>18</v>
      </c>
      <c r="K6" s="107">
        <v>8</v>
      </c>
      <c r="L6" s="108">
        <v>21</v>
      </c>
      <c r="M6" s="106">
        <v>43</v>
      </c>
      <c r="N6" s="109">
        <v>20</v>
      </c>
      <c r="O6" s="171">
        <f t="shared" si="0"/>
        <v>238</v>
      </c>
      <c r="P6" s="5"/>
    </row>
    <row r="7" customHeight="1" spans="1:16">
      <c r="A7" s="110"/>
      <c r="B7" s="98" t="s">
        <v>79</v>
      </c>
      <c r="C7" s="111">
        <v>17</v>
      </c>
      <c r="D7" s="111">
        <v>4</v>
      </c>
      <c r="E7" s="111">
        <v>26</v>
      </c>
      <c r="F7" s="112">
        <v>6</v>
      </c>
      <c r="G7" s="112">
        <v>15</v>
      </c>
      <c r="H7" s="113">
        <v>23</v>
      </c>
      <c r="I7" s="173">
        <v>10</v>
      </c>
      <c r="J7" s="111">
        <v>19</v>
      </c>
      <c r="K7" s="174">
        <v>27</v>
      </c>
      <c r="L7" s="175">
        <v>62</v>
      </c>
      <c r="M7" s="175">
        <v>59</v>
      </c>
      <c r="N7" s="175">
        <v>37</v>
      </c>
      <c r="O7" s="171">
        <f t="shared" si="0"/>
        <v>305</v>
      </c>
      <c r="P7" s="5"/>
    </row>
    <row r="8" customHeight="1" spans="1:16">
      <c r="A8" s="110"/>
      <c r="B8" s="98" t="s">
        <v>80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32"/>
      <c r="P8" s="5"/>
    </row>
    <row r="9" customHeight="1" spans="1:16">
      <c r="A9" s="110" t="s">
        <v>81</v>
      </c>
      <c r="B9" s="114"/>
      <c r="C9" s="58">
        <f t="shared" ref="C9:N9" si="1">SUM(C3:C8)</f>
        <v>90</v>
      </c>
      <c r="D9" s="58">
        <f t="shared" si="1"/>
        <v>44</v>
      </c>
      <c r="E9" s="58">
        <f t="shared" si="1"/>
        <v>92</v>
      </c>
      <c r="F9" s="58">
        <f t="shared" si="1"/>
        <v>93</v>
      </c>
      <c r="G9" s="58">
        <f t="shared" si="1"/>
        <v>72</v>
      </c>
      <c r="H9" s="58">
        <f t="shared" si="1"/>
        <v>122</v>
      </c>
      <c r="I9" s="58">
        <f t="shared" si="1"/>
        <v>97</v>
      </c>
      <c r="J9" s="58">
        <f t="shared" si="1"/>
        <v>118</v>
      </c>
      <c r="K9" s="58">
        <f t="shared" si="1"/>
        <v>88</v>
      </c>
      <c r="L9" s="58">
        <f t="shared" si="1"/>
        <v>156</v>
      </c>
      <c r="M9" s="58">
        <f t="shared" si="1"/>
        <v>151</v>
      </c>
      <c r="N9" s="58">
        <f t="shared" si="1"/>
        <v>109</v>
      </c>
      <c r="O9" s="44"/>
      <c r="P9" s="5"/>
    </row>
    <row r="10" customHeight="1" spans="1:16">
      <c r="A10" s="110" t="s">
        <v>82</v>
      </c>
      <c r="B10" s="114"/>
      <c r="C10" s="115">
        <f t="shared" ref="C10:N10" si="2">AVERAGE(C3:C8)</f>
        <v>18</v>
      </c>
      <c r="D10" s="115">
        <f t="shared" si="2"/>
        <v>8.8</v>
      </c>
      <c r="E10" s="115">
        <f t="shared" si="2"/>
        <v>18.4</v>
      </c>
      <c r="F10" s="115">
        <f t="shared" si="2"/>
        <v>18.6</v>
      </c>
      <c r="G10" s="115">
        <f t="shared" si="2"/>
        <v>14.4</v>
      </c>
      <c r="H10" s="115">
        <f t="shared" si="2"/>
        <v>24.4</v>
      </c>
      <c r="I10" s="115">
        <f t="shared" si="2"/>
        <v>19.4</v>
      </c>
      <c r="J10" s="115">
        <f t="shared" si="2"/>
        <v>23.6</v>
      </c>
      <c r="K10" s="115">
        <f t="shared" si="2"/>
        <v>17.6</v>
      </c>
      <c r="L10" s="115">
        <f t="shared" si="2"/>
        <v>31.2</v>
      </c>
      <c r="M10" s="115">
        <f t="shared" si="2"/>
        <v>37.75</v>
      </c>
      <c r="N10" s="115">
        <f t="shared" si="2"/>
        <v>27.25</v>
      </c>
      <c r="O10" s="44"/>
      <c r="P10" s="5"/>
    </row>
    <row r="11" ht="15.75" spans="1:16">
      <c r="A11" s="110"/>
      <c r="B11" s="116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44"/>
      <c r="P11" s="5"/>
    </row>
    <row r="12" ht="19.5" spans="1:16">
      <c r="A12" s="117" t="s">
        <v>83</v>
      </c>
      <c r="B12" s="98" t="s">
        <v>73</v>
      </c>
      <c r="C12" s="118">
        <v>21</v>
      </c>
      <c r="D12" s="118">
        <v>36</v>
      </c>
      <c r="E12" s="119">
        <v>34</v>
      </c>
      <c r="F12" s="120">
        <v>44</v>
      </c>
      <c r="G12" s="118">
        <v>36</v>
      </c>
      <c r="H12" s="121">
        <v>19</v>
      </c>
      <c r="I12" s="176">
        <v>20</v>
      </c>
      <c r="J12" s="118">
        <v>40</v>
      </c>
      <c r="K12" s="119">
        <v>57</v>
      </c>
      <c r="L12" s="177">
        <v>35</v>
      </c>
      <c r="M12" s="178">
        <v>30</v>
      </c>
      <c r="N12" s="179">
        <v>20</v>
      </c>
      <c r="O12" s="180">
        <f t="shared" ref="O12:O16" si="3">SUM(C12:N12)</f>
        <v>392</v>
      </c>
      <c r="P12" s="5"/>
    </row>
    <row r="13" ht="20.25" spans="1:15">
      <c r="A13" s="122"/>
      <c r="B13" s="98" t="s">
        <v>74</v>
      </c>
      <c r="C13" s="123">
        <v>19</v>
      </c>
      <c r="D13" s="123">
        <v>20</v>
      </c>
      <c r="E13" s="124">
        <v>19</v>
      </c>
      <c r="F13" s="125">
        <v>23</v>
      </c>
      <c r="G13" s="123">
        <v>24</v>
      </c>
      <c r="H13" s="126">
        <v>30</v>
      </c>
      <c r="I13" s="181">
        <v>34</v>
      </c>
      <c r="J13" s="123">
        <v>30</v>
      </c>
      <c r="K13" s="124">
        <v>36</v>
      </c>
      <c r="L13" s="124">
        <v>73</v>
      </c>
      <c r="M13" s="123">
        <v>50</v>
      </c>
      <c r="N13" s="126">
        <v>19</v>
      </c>
      <c r="O13" s="182">
        <f t="shared" si="3"/>
        <v>377</v>
      </c>
    </row>
    <row r="14" ht="19.5" spans="1:15">
      <c r="A14" s="127" t="s">
        <v>75</v>
      </c>
      <c r="B14" s="98" t="s">
        <v>76</v>
      </c>
      <c r="C14" s="123">
        <v>12</v>
      </c>
      <c r="D14" s="123">
        <v>15</v>
      </c>
      <c r="E14" s="124">
        <v>19</v>
      </c>
      <c r="F14" s="125">
        <v>15</v>
      </c>
      <c r="G14" s="123">
        <v>15</v>
      </c>
      <c r="H14" s="126">
        <v>11</v>
      </c>
      <c r="I14" s="181">
        <v>32</v>
      </c>
      <c r="J14" s="123">
        <v>18</v>
      </c>
      <c r="K14" s="124">
        <v>30</v>
      </c>
      <c r="L14" s="125">
        <v>43</v>
      </c>
      <c r="M14" s="123">
        <v>43</v>
      </c>
      <c r="N14" s="126">
        <v>32</v>
      </c>
      <c r="O14" s="182">
        <f t="shared" si="3"/>
        <v>285</v>
      </c>
    </row>
    <row r="15" ht="19.5" spans="1:15">
      <c r="A15" s="105" t="s">
        <v>84</v>
      </c>
      <c r="B15" s="98" t="s">
        <v>78</v>
      </c>
      <c r="C15" s="123">
        <v>13</v>
      </c>
      <c r="D15" s="123">
        <v>9</v>
      </c>
      <c r="E15" s="124">
        <v>22</v>
      </c>
      <c r="F15" s="128">
        <v>16</v>
      </c>
      <c r="G15" s="123">
        <v>28</v>
      </c>
      <c r="H15" s="126">
        <v>31</v>
      </c>
      <c r="I15" s="181">
        <v>15</v>
      </c>
      <c r="J15" s="123">
        <v>19</v>
      </c>
      <c r="K15" s="124">
        <v>20</v>
      </c>
      <c r="L15" s="125">
        <v>27</v>
      </c>
      <c r="M15" s="123">
        <v>60</v>
      </c>
      <c r="N15" s="126">
        <v>53</v>
      </c>
      <c r="O15" s="182">
        <f t="shared" si="3"/>
        <v>313</v>
      </c>
    </row>
    <row r="16" spans="1:15">
      <c r="A16" s="110"/>
      <c r="B16" s="98" t="s">
        <v>79</v>
      </c>
      <c r="C16" s="129">
        <v>5</v>
      </c>
      <c r="D16" s="129">
        <v>22</v>
      </c>
      <c r="E16" s="129">
        <v>23</v>
      </c>
      <c r="F16" s="130">
        <v>15</v>
      </c>
      <c r="G16" s="130">
        <v>18</v>
      </c>
      <c r="H16" s="131">
        <v>31</v>
      </c>
      <c r="I16" s="183">
        <v>24</v>
      </c>
      <c r="J16" s="129">
        <v>16</v>
      </c>
      <c r="K16" s="184">
        <v>16</v>
      </c>
      <c r="L16" s="185">
        <v>18</v>
      </c>
      <c r="M16" s="185">
        <v>25</v>
      </c>
      <c r="N16" s="185">
        <v>11</v>
      </c>
      <c r="O16" s="186">
        <f t="shared" si="3"/>
        <v>224</v>
      </c>
    </row>
    <row r="17" spans="1:17">
      <c r="A17" s="110"/>
      <c r="B17" s="98" t="s">
        <v>80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31"/>
      <c r="P17" s="5"/>
      <c r="Q17" s="5"/>
    </row>
    <row r="18" spans="1:17">
      <c r="A18" s="110" t="s">
        <v>85</v>
      </c>
      <c r="B18" s="59"/>
      <c r="C18" s="58">
        <f t="shared" ref="C18:N18" si="4">SUM(C12:C17)</f>
        <v>70</v>
      </c>
      <c r="D18" s="58">
        <f t="shared" si="4"/>
        <v>102</v>
      </c>
      <c r="E18" s="58">
        <f t="shared" si="4"/>
        <v>117</v>
      </c>
      <c r="F18" s="58">
        <f t="shared" si="4"/>
        <v>113</v>
      </c>
      <c r="G18" s="58">
        <f t="shared" si="4"/>
        <v>121</v>
      </c>
      <c r="H18" s="58">
        <f t="shared" si="4"/>
        <v>122</v>
      </c>
      <c r="I18" s="58">
        <f t="shared" si="4"/>
        <v>125</v>
      </c>
      <c r="J18" s="58">
        <f t="shared" si="4"/>
        <v>123</v>
      </c>
      <c r="K18" s="58">
        <f t="shared" si="4"/>
        <v>159</v>
      </c>
      <c r="L18" s="58">
        <f t="shared" si="4"/>
        <v>196</v>
      </c>
      <c r="M18" s="58">
        <f t="shared" si="4"/>
        <v>208</v>
      </c>
      <c r="N18" s="58">
        <f t="shared" si="4"/>
        <v>135</v>
      </c>
      <c r="O18" s="5"/>
      <c r="P18" s="5"/>
      <c r="Q18" s="5"/>
    </row>
    <row r="19" spans="1:17">
      <c r="A19" s="110" t="s">
        <v>86</v>
      </c>
      <c r="B19" s="59"/>
      <c r="C19" s="115">
        <f t="shared" ref="C19:N19" si="5">AVERAGE(C12:C16)</f>
        <v>14</v>
      </c>
      <c r="D19" s="115">
        <f t="shared" si="5"/>
        <v>20.4</v>
      </c>
      <c r="E19" s="115">
        <f t="shared" si="5"/>
        <v>23.4</v>
      </c>
      <c r="F19" s="115">
        <f t="shared" si="5"/>
        <v>22.6</v>
      </c>
      <c r="G19" s="115">
        <f t="shared" si="5"/>
        <v>24.2</v>
      </c>
      <c r="H19" s="115">
        <f t="shared" si="5"/>
        <v>24.4</v>
      </c>
      <c r="I19" s="115">
        <f t="shared" si="5"/>
        <v>25</v>
      </c>
      <c r="J19" s="115">
        <f t="shared" si="5"/>
        <v>24.6</v>
      </c>
      <c r="K19" s="115">
        <f t="shared" si="5"/>
        <v>31.8</v>
      </c>
      <c r="L19" s="115">
        <f t="shared" si="5"/>
        <v>39.2</v>
      </c>
      <c r="M19" s="115">
        <f t="shared" si="5"/>
        <v>41.6</v>
      </c>
      <c r="N19" s="115">
        <f t="shared" si="5"/>
        <v>27</v>
      </c>
      <c r="O19" s="5"/>
      <c r="P19" s="5"/>
      <c r="Q19" s="5"/>
    </row>
    <row r="20" spans="1:17">
      <c r="A20" s="110"/>
      <c r="B20" s="59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"/>
      <c r="P20" s="5"/>
      <c r="Q20" s="5"/>
    </row>
    <row r="21" ht="33" customHeight="1" spans="1:17">
      <c r="A21" s="97" t="s">
        <v>87</v>
      </c>
      <c r="B21" s="98" t="s">
        <v>73</v>
      </c>
      <c r="C21" s="123"/>
      <c r="D21" s="123"/>
      <c r="E21" s="123"/>
      <c r="F21" s="123"/>
      <c r="G21" s="123"/>
      <c r="H21" s="123"/>
      <c r="I21" s="152"/>
      <c r="J21" s="123"/>
      <c r="K21" s="123"/>
      <c r="L21" s="187"/>
      <c r="M21" s="187"/>
      <c r="N21" s="187"/>
      <c r="O21" s="188"/>
      <c r="P21" s="5"/>
      <c r="Q21" s="5"/>
    </row>
    <row r="22" ht="23.25" customHeight="1" spans="1:15">
      <c r="A22" s="103"/>
      <c r="B22" s="98" t="s">
        <v>74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ht="15.75" customHeight="1" spans="1:15">
      <c r="A23" s="104" t="s">
        <v>75</v>
      </c>
      <c r="B23" s="98" t="s">
        <v>76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89"/>
    </row>
    <row r="24" ht="15.75" customHeight="1" spans="1:15">
      <c r="A24" s="104" t="s">
        <v>88</v>
      </c>
      <c r="B24" s="98" t="s">
        <v>78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ht="15.75" customHeight="1" spans="1:15">
      <c r="A25" s="135"/>
      <c r="B25" s="98" t="s">
        <v>79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ht="15.75" customHeight="1" spans="1:18">
      <c r="A26" s="135"/>
      <c r="B26" s="98" t="s">
        <v>80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5"/>
      <c r="Q26" s="5"/>
      <c r="R26" s="5"/>
    </row>
    <row r="27" ht="15.75" customHeight="1" spans="1:18">
      <c r="A27" s="135"/>
      <c r="B27" s="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5"/>
      <c r="Q27" s="5"/>
      <c r="R27" s="5"/>
    </row>
    <row r="28" ht="15.75" customHeight="1" spans="1:18">
      <c r="A28" s="135"/>
      <c r="B28" s="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5"/>
      <c r="Q28" s="5"/>
      <c r="R28" s="5"/>
    </row>
    <row r="29" ht="15.75" customHeight="1" spans="1:18">
      <c r="A29" s="137" t="s">
        <v>89</v>
      </c>
      <c r="B29" s="138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8"/>
      <c r="P29" s="5"/>
      <c r="Q29" s="5"/>
      <c r="R29" s="5"/>
    </row>
    <row r="30" ht="15.75" customHeight="1" spans="1:18">
      <c r="A30" s="140"/>
      <c r="B30" s="5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5"/>
      <c r="P30" s="5"/>
      <c r="Q30" s="5"/>
      <c r="R30" s="5"/>
    </row>
    <row r="31" ht="15.75" customHeight="1" spans="1:18">
      <c r="A31" s="141" t="s">
        <v>90</v>
      </c>
      <c r="B31" s="98" t="s">
        <v>73</v>
      </c>
      <c r="C31" s="118">
        <v>21</v>
      </c>
      <c r="D31" s="118">
        <v>16</v>
      </c>
      <c r="E31" s="119">
        <v>15</v>
      </c>
      <c r="F31" s="120">
        <v>10</v>
      </c>
      <c r="G31" s="118">
        <v>10</v>
      </c>
      <c r="H31" s="121">
        <v>12</v>
      </c>
      <c r="I31" s="176">
        <v>14</v>
      </c>
      <c r="J31" s="118">
        <v>9</v>
      </c>
      <c r="K31" s="119">
        <v>4</v>
      </c>
      <c r="L31" s="177"/>
      <c r="M31" s="178"/>
      <c r="N31" s="179"/>
      <c r="O31" s="180">
        <f t="shared" ref="O31:O34" si="6">SUM(C31:N31)</f>
        <v>111</v>
      </c>
      <c r="P31" s="5"/>
      <c r="Q31" s="5"/>
      <c r="R31" s="5"/>
    </row>
    <row r="32" ht="15.75" customHeight="1" spans="1:15">
      <c r="A32" s="142"/>
      <c r="B32" s="98" t="s">
        <v>74</v>
      </c>
      <c r="C32" s="123">
        <v>11</v>
      </c>
      <c r="D32" s="123">
        <v>10</v>
      </c>
      <c r="E32" s="124">
        <v>18</v>
      </c>
      <c r="F32" s="125">
        <v>33</v>
      </c>
      <c r="G32" s="123">
        <v>15</v>
      </c>
      <c r="H32" s="126">
        <v>14</v>
      </c>
      <c r="I32" s="181">
        <v>25</v>
      </c>
      <c r="J32" s="123">
        <v>49</v>
      </c>
      <c r="K32" s="124">
        <v>13</v>
      </c>
      <c r="L32" s="125">
        <v>15</v>
      </c>
      <c r="M32" s="123">
        <v>15</v>
      </c>
      <c r="N32" s="126">
        <v>13</v>
      </c>
      <c r="O32" s="182">
        <f t="shared" si="6"/>
        <v>231</v>
      </c>
    </row>
    <row r="33" ht="15.75" customHeight="1" spans="1:15">
      <c r="A33" s="143" t="s">
        <v>75</v>
      </c>
      <c r="B33" s="98" t="s">
        <v>76</v>
      </c>
      <c r="C33" s="144">
        <v>12</v>
      </c>
      <c r="D33" s="144">
        <v>20</v>
      </c>
      <c r="E33" s="145">
        <v>18</v>
      </c>
      <c r="F33" s="146">
        <v>16</v>
      </c>
      <c r="G33" s="144">
        <v>13</v>
      </c>
      <c r="H33" s="147">
        <v>19</v>
      </c>
      <c r="I33" s="190">
        <v>15</v>
      </c>
      <c r="J33" s="144">
        <v>40</v>
      </c>
      <c r="K33" s="145">
        <v>22</v>
      </c>
      <c r="L33" s="146">
        <v>17</v>
      </c>
      <c r="M33" s="144">
        <v>19</v>
      </c>
      <c r="N33" s="147">
        <v>65</v>
      </c>
      <c r="O33" s="191">
        <f t="shared" si="6"/>
        <v>276</v>
      </c>
    </row>
    <row r="34" ht="15.75" customHeight="1" spans="1:15">
      <c r="A34" s="148" t="s">
        <v>91</v>
      </c>
      <c r="B34" s="98" t="s">
        <v>78</v>
      </c>
      <c r="C34" s="123">
        <v>10</v>
      </c>
      <c r="D34" s="123">
        <v>18</v>
      </c>
      <c r="E34" s="124">
        <v>17</v>
      </c>
      <c r="F34" s="128">
        <v>19</v>
      </c>
      <c r="G34" s="123">
        <v>11</v>
      </c>
      <c r="H34" s="126">
        <v>23</v>
      </c>
      <c r="I34" s="181">
        <v>20</v>
      </c>
      <c r="J34" s="123">
        <v>20</v>
      </c>
      <c r="K34" s="124">
        <v>21</v>
      </c>
      <c r="L34" s="146">
        <v>25</v>
      </c>
      <c r="M34" s="144">
        <v>37</v>
      </c>
      <c r="N34" s="147">
        <v>32</v>
      </c>
      <c r="O34" s="191">
        <f t="shared" si="6"/>
        <v>253</v>
      </c>
    </row>
    <row r="35" ht="15.75" customHeight="1" spans="1:15">
      <c r="A35" s="149"/>
      <c r="B35" s="98" t="s">
        <v>79</v>
      </c>
      <c r="C35" s="71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2"/>
    </row>
    <row r="36" ht="15.75" customHeight="1" spans="1:15">
      <c r="A36" s="149"/>
      <c r="B36" s="98" t="s">
        <v>80</v>
      </c>
      <c r="C36" s="71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2"/>
    </row>
    <row r="37" ht="15.75" customHeight="1" spans="1:15">
      <c r="A37" s="149"/>
      <c r="B37" s="114" t="s">
        <v>92</v>
      </c>
      <c r="C37" s="58">
        <f t="shared" ref="C37:N37" si="7">SUM(C31:C36)</f>
        <v>54</v>
      </c>
      <c r="D37" s="58">
        <f t="shared" si="7"/>
        <v>64</v>
      </c>
      <c r="E37" s="58">
        <f t="shared" si="7"/>
        <v>68</v>
      </c>
      <c r="F37" s="58">
        <f t="shared" si="7"/>
        <v>78</v>
      </c>
      <c r="G37" s="58">
        <f t="shared" si="7"/>
        <v>49</v>
      </c>
      <c r="H37" s="58">
        <f t="shared" si="7"/>
        <v>68</v>
      </c>
      <c r="I37" s="58">
        <f t="shared" si="7"/>
        <v>74</v>
      </c>
      <c r="J37" s="58">
        <f t="shared" si="7"/>
        <v>118</v>
      </c>
      <c r="K37" s="58">
        <f t="shared" si="7"/>
        <v>60</v>
      </c>
      <c r="L37" s="58">
        <f t="shared" si="7"/>
        <v>57</v>
      </c>
      <c r="M37" s="58">
        <f t="shared" si="7"/>
        <v>71</v>
      </c>
      <c r="N37" s="58">
        <f t="shared" si="7"/>
        <v>110</v>
      </c>
      <c r="O37" s="44"/>
    </row>
    <row r="38" ht="15.75" customHeight="1" spans="1:15">
      <c r="A38" s="149"/>
      <c r="B38" s="114" t="s">
        <v>86</v>
      </c>
      <c r="C38" s="150">
        <f t="shared" ref="C38:N38" si="8">AVERAGE(C31:C34)</f>
        <v>13.5</v>
      </c>
      <c r="D38" s="150">
        <f t="shared" si="8"/>
        <v>16</v>
      </c>
      <c r="E38" s="150">
        <f t="shared" si="8"/>
        <v>17</v>
      </c>
      <c r="F38" s="150">
        <f t="shared" si="8"/>
        <v>19.5</v>
      </c>
      <c r="G38" s="150">
        <f t="shared" si="8"/>
        <v>12.25</v>
      </c>
      <c r="H38" s="150">
        <f t="shared" si="8"/>
        <v>17</v>
      </c>
      <c r="I38" s="150">
        <f t="shared" si="8"/>
        <v>18.5</v>
      </c>
      <c r="J38" s="150">
        <f t="shared" si="8"/>
        <v>29.5</v>
      </c>
      <c r="K38" s="150">
        <f t="shared" si="8"/>
        <v>15</v>
      </c>
      <c r="L38" s="150">
        <f t="shared" si="8"/>
        <v>19</v>
      </c>
      <c r="M38" s="150">
        <f t="shared" si="8"/>
        <v>23.6666666666667</v>
      </c>
      <c r="N38" s="150">
        <f t="shared" si="8"/>
        <v>36.6666666666667</v>
      </c>
      <c r="O38" s="44"/>
    </row>
    <row r="39" ht="15.75" customHeight="1" spans="1:15">
      <c r="A39" s="149"/>
      <c r="B39" s="5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44"/>
    </row>
    <row r="40" ht="15.75" customHeight="1" spans="1:15">
      <c r="A40" s="151" t="s">
        <v>93</v>
      </c>
      <c r="B40" s="98" t="s">
        <v>73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92"/>
      <c r="M40" s="192"/>
      <c r="N40" s="192"/>
      <c r="O40" s="193"/>
    </row>
    <row r="41" ht="15.75" customHeight="1" spans="1:15">
      <c r="A41" s="103"/>
      <c r="B41" s="98" t="s">
        <v>74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94"/>
    </row>
    <row r="42" ht="15.75" customHeight="1" spans="1:15">
      <c r="A42" s="104" t="s">
        <v>75</v>
      </c>
      <c r="B42" s="98" t="s">
        <v>76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89"/>
    </row>
    <row r="43" ht="15.75" customHeight="1" spans="1:15">
      <c r="A43" s="148" t="s">
        <v>94</v>
      </c>
      <c r="B43" s="98" t="s">
        <v>78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31"/>
    </row>
    <row r="44" ht="15.75" customHeight="1" spans="1:15">
      <c r="A44" s="149"/>
      <c r="B44" s="98" t="s">
        <v>79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31"/>
    </row>
    <row r="45" ht="15.75" customHeight="1" spans="1:15">
      <c r="A45" s="149"/>
      <c r="B45" s="98" t="s">
        <v>80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31"/>
    </row>
    <row r="46" ht="15.75" customHeight="1" spans="1:15">
      <c r="A46" s="14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5"/>
    </row>
    <row r="47" ht="15.75" customHeight="1" spans="1:15">
      <c r="A47" s="14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5"/>
    </row>
    <row r="48" ht="15.75" customHeight="1" spans="1:15">
      <c r="A48" s="141" t="s">
        <v>95</v>
      </c>
      <c r="B48" s="98" t="s">
        <v>73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92"/>
      <c r="M48" s="192"/>
      <c r="N48" s="192"/>
      <c r="O48" s="193"/>
    </row>
    <row r="49" ht="15.75" customHeight="1" spans="1:15">
      <c r="A49" s="142"/>
      <c r="B49" s="98" t="s">
        <v>74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94"/>
    </row>
    <row r="50" ht="15.75" customHeight="1" spans="1:15">
      <c r="A50" s="154" t="s">
        <v>75</v>
      </c>
      <c r="B50" s="98" t="s">
        <v>76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89"/>
    </row>
    <row r="51" ht="15.75" customHeight="1" spans="1:15">
      <c r="A51" s="155" t="s">
        <v>96</v>
      </c>
      <c r="B51" s="98" t="s">
        <v>78</v>
      </c>
      <c r="C51" s="156"/>
      <c r="D51" s="156"/>
      <c r="E51" s="156"/>
      <c r="F51" s="71"/>
      <c r="G51" s="71"/>
      <c r="H51" s="71"/>
      <c r="I51" s="71"/>
      <c r="J51" s="71"/>
      <c r="K51" s="71"/>
      <c r="L51" s="71"/>
      <c r="M51" s="71"/>
      <c r="N51" s="71"/>
      <c r="O51" s="153"/>
    </row>
    <row r="52" ht="15.75" customHeight="1" spans="1:15">
      <c r="A52" s="157"/>
      <c r="B52" s="98" t="s">
        <v>79</v>
      </c>
      <c r="C52" s="156"/>
      <c r="D52" s="156"/>
      <c r="E52" s="156"/>
      <c r="F52" s="71"/>
      <c r="G52" s="71"/>
      <c r="H52" s="71"/>
      <c r="I52" s="71"/>
      <c r="J52" s="71"/>
      <c r="K52" s="71"/>
      <c r="L52" s="71"/>
      <c r="M52" s="71"/>
      <c r="N52" s="71"/>
      <c r="O52" s="153"/>
    </row>
    <row r="53" ht="15.75" customHeight="1" spans="1:16">
      <c r="A53" s="157"/>
      <c r="B53" s="98" t="s">
        <v>80</v>
      </c>
      <c r="C53" s="156"/>
      <c r="D53" s="156"/>
      <c r="E53" s="156"/>
      <c r="F53" s="71"/>
      <c r="G53" s="71"/>
      <c r="H53" s="71"/>
      <c r="I53" s="71"/>
      <c r="J53" s="71"/>
      <c r="K53" s="71"/>
      <c r="L53" s="71"/>
      <c r="M53" s="71"/>
      <c r="N53" s="71"/>
      <c r="O53" s="153"/>
      <c r="P53" s="5"/>
    </row>
    <row r="54" ht="15.75" customHeight="1" spans="1:16">
      <c r="A54" s="157"/>
      <c r="B54" s="114"/>
      <c r="C54" s="158"/>
      <c r="D54" s="158"/>
      <c r="E54" s="158"/>
      <c r="F54" s="58"/>
      <c r="G54" s="58"/>
      <c r="H54" s="58"/>
      <c r="I54" s="58"/>
      <c r="J54" s="58"/>
      <c r="K54" s="58"/>
      <c r="L54" s="58"/>
      <c r="M54" s="58"/>
      <c r="N54" s="58"/>
      <c r="O54" s="195"/>
      <c r="P54" s="5"/>
    </row>
    <row r="55" ht="15.75" customHeight="1" spans="1:16">
      <c r="A55" s="14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5"/>
      <c r="P55" s="5"/>
    </row>
    <row r="56" ht="15.75" customHeight="1" spans="1:16">
      <c r="A56" s="159" t="s">
        <v>97</v>
      </c>
      <c r="B56" s="98" t="s">
        <v>73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96"/>
      <c r="M56" s="71"/>
      <c r="N56" s="71"/>
      <c r="O56" s="197"/>
      <c r="P56" s="5"/>
    </row>
    <row r="57" ht="15.75" customHeight="1" spans="1:15">
      <c r="A57" s="160"/>
      <c r="B57" s="98" t="s">
        <v>74</v>
      </c>
      <c r="C57" s="132"/>
      <c r="D57" s="132"/>
      <c r="E57" s="132"/>
      <c r="F57" s="132"/>
      <c r="G57" s="132"/>
      <c r="H57" s="132"/>
      <c r="I57" s="153"/>
      <c r="J57" s="153"/>
      <c r="K57" s="153"/>
      <c r="L57" s="153"/>
      <c r="M57" s="153"/>
      <c r="N57" s="153"/>
      <c r="O57" s="194"/>
    </row>
    <row r="58" ht="15.75" customHeight="1" spans="1:15">
      <c r="A58" s="143" t="s">
        <v>75</v>
      </c>
      <c r="B58" s="98" t="s">
        <v>76</v>
      </c>
      <c r="C58" s="133"/>
      <c r="D58" s="133"/>
      <c r="E58" s="133"/>
      <c r="F58" s="133"/>
      <c r="G58" s="133"/>
      <c r="H58" s="133"/>
      <c r="I58" s="198"/>
      <c r="J58" s="198"/>
      <c r="K58" s="198"/>
      <c r="L58" s="198"/>
      <c r="M58" s="198"/>
      <c r="N58" s="198"/>
      <c r="O58" s="199"/>
    </row>
    <row r="59" ht="15.75" customHeight="1" spans="1:15">
      <c r="A59" s="155" t="s">
        <v>96</v>
      </c>
      <c r="B59" s="98" t="s">
        <v>78</v>
      </c>
      <c r="C59" s="156"/>
      <c r="D59" s="156"/>
      <c r="E59" s="156"/>
      <c r="F59" s="71"/>
      <c r="G59" s="71"/>
      <c r="H59" s="71"/>
      <c r="I59" s="71"/>
      <c r="J59" s="71"/>
      <c r="K59" s="71"/>
      <c r="L59" s="71"/>
      <c r="M59" s="71"/>
      <c r="N59" s="71"/>
      <c r="O59" s="153"/>
    </row>
    <row r="60" ht="15.75" customHeight="1" spans="1:15">
      <c r="A60" s="157"/>
      <c r="B60" s="98" t="s">
        <v>79</v>
      </c>
      <c r="C60" s="156"/>
      <c r="D60" s="156"/>
      <c r="E60" s="156"/>
      <c r="F60" s="71"/>
      <c r="G60" s="71"/>
      <c r="H60" s="71"/>
      <c r="I60" s="71"/>
      <c r="J60" s="71"/>
      <c r="K60" s="71"/>
      <c r="L60" s="71"/>
      <c r="M60" s="71"/>
      <c r="N60" s="71"/>
      <c r="O60" s="153"/>
    </row>
    <row r="61" ht="15.75" customHeight="1" spans="1:15">
      <c r="A61" s="157"/>
      <c r="B61" s="98" t="s">
        <v>80</v>
      </c>
      <c r="C61" s="156"/>
      <c r="D61" s="156"/>
      <c r="E61" s="156"/>
      <c r="F61" s="71"/>
      <c r="G61" s="71"/>
      <c r="H61" s="71"/>
      <c r="I61" s="71"/>
      <c r="J61" s="71"/>
      <c r="K61" s="71"/>
      <c r="L61" s="71"/>
      <c r="M61" s="71"/>
      <c r="N61" s="71"/>
      <c r="O61" s="153"/>
    </row>
    <row r="62" ht="15.75" customHeight="1" spans="1:15">
      <c r="A62" s="157"/>
      <c r="B62" s="114"/>
      <c r="C62" s="158"/>
      <c r="D62" s="158"/>
      <c r="E62" s="158"/>
      <c r="F62" s="58"/>
      <c r="G62" s="58"/>
      <c r="H62" s="58"/>
      <c r="I62" s="58"/>
      <c r="J62" s="58"/>
      <c r="K62" s="58"/>
      <c r="L62" s="58"/>
      <c r="M62" s="58"/>
      <c r="N62" s="58"/>
      <c r="O62" s="195"/>
    </row>
    <row r="63" ht="15.75" customHeight="1" spans="1:15">
      <c r="A63" s="157"/>
      <c r="B63" s="59"/>
      <c r="C63" s="158"/>
      <c r="D63" s="158"/>
      <c r="E63" s="158"/>
      <c r="F63" s="58"/>
      <c r="G63" s="58"/>
      <c r="H63" s="58"/>
      <c r="I63" s="58"/>
      <c r="J63" s="58"/>
      <c r="K63" s="58"/>
      <c r="L63" s="58"/>
      <c r="M63" s="58"/>
      <c r="N63" s="58"/>
      <c r="O63" s="195"/>
    </row>
    <row r="64" ht="15.75" customHeight="1" spans="1:15">
      <c r="A64" s="159" t="s">
        <v>98</v>
      </c>
      <c r="B64" s="98" t="s">
        <v>73</v>
      </c>
      <c r="C64" s="161">
        <v>4089</v>
      </c>
      <c r="D64" s="161">
        <v>3075</v>
      </c>
      <c r="E64" s="162">
        <v>2370</v>
      </c>
      <c r="F64" s="163">
        <v>4881</v>
      </c>
      <c r="G64" s="161">
        <v>2717</v>
      </c>
      <c r="H64" s="164">
        <v>1974</v>
      </c>
      <c r="I64" s="200">
        <v>2287</v>
      </c>
      <c r="J64" s="161">
        <v>3305</v>
      </c>
      <c r="K64" s="200">
        <v>3728</v>
      </c>
      <c r="L64" s="201"/>
      <c r="M64" s="202"/>
      <c r="N64" s="203"/>
      <c r="O64" s="204">
        <f t="shared" ref="O64:O65" si="9">SUM(C64:N64)</f>
        <v>28426</v>
      </c>
    </row>
    <row r="65" ht="15.75" customHeight="1" spans="1:15">
      <c r="A65" s="160"/>
      <c r="B65" s="98" t="s">
        <v>74</v>
      </c>
      <c r="C65" s="205">
        <v>3146</v>
      </c>
      <c r="D65" s="205">
        <v>2345</v>
      </c>
      <c r="E65" s="206">
        <v>2010</v>
      </c>
      <c r="F65" s="207">
        <v>2863</v>
      </c>
      <c r="G65" s="205">
        <v>1654</v>
      </c>
      <c r="H65" s="208">
        <v>2098</v>
      </c>
      <c r="I65" s="212">
        <v>2750</v>
      </c>
      <c r="J65" s="205">
        <v>2648</v>
      </c>
      <c r="K65" s="212">
        <v>2939</v>
      </c>
      <c r="L65" s="212">
        <v>2426</v>
      </c>
      <c r="M65" s="205">
        <v>1499</v>
      </c>
      <c r="N65" s="213">
        <v>1059</v>
      </c>
      <c r="O65" s="214">
        <f t="shared" si="9"/>
        <v>27437</v>
      </c>
    </row>
    <row r="66" ht="15.75" customHeight="1" spans="1:15">
      <c r="A66" s="143" t="s">
        <v>75</v>
      </c>
      <c r="B66" s="98" t="s">
        <v>76</v>
      </c>
      <c r="C66" s="209"/>
      <c r="D66" s="133"/>
      <c r="E66" s="133"/>
      <c r="F66" s="133"/>
      <c r="G66" s="133"/>
      <c r="H66" s="133"/>
      <c r="I66" s="198"/>
      <c r="J66" s="198"/>
      <c r="K66" s="198"/>
      <c r="L66" s="198"/>
      <c r="M66" s="198"/>
      <c r="N66" s="198"/>
      <c r="O66" s="199"/>
    </row>
    <row r="67" ht="15.75" customHeight="1" spans="1:15">
      <c r="A67" s="104" t="s">
        <v>99</v>
      </c>
      <c r="B67" s="98" t="s">
        <v>78</v>
      </c>
      <c r="C67" s="192"/>
      <c r="D67" s="192"/>
      <c r="E67" s="192"/>
      <c r="F67" s="192"/>
      <c r="G67" s="192"/>
      <c r="H67" s="192"/>
      <c r="I67" s="71"/>
      <c r="J67" s="71"/>
      <c r="K67" s="71"/>
      <c r="L67" s="71"/>
      <c r="M67" s="71"/>
      <c r="N67" s="71"/>
      <c r="O67" s="215"/>
    </row>
    <row r="68" ht="15.75" customHeight="1" spans="1:15">
      <c r="A68" s="5"/>
      <c r="B68" s="98" t="s">
        <v>79</v>
      </c>
      <c r="C68" s="32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ht="15.75" customHeight="1" spans="2:15">
      <c r="B69" s="98" t="s">
        <v>80</v>
      </c>
      <c r="C69" s="32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ht="15.75" customHeight="1" spans="2:14">
      <c r="B70" s="98" t="s">
        <v>100</v>
      </c>
      <c r="C70" s="210">
        <f t="shared" ref="C70:N70" si="10">SUM(C64:C69)</f>
        <v>7235</v>
      </c>
      <c r="D70" s="210">
        <f t="shared" si="10"/>
        <v>5420</v>
      </c>
      <c r="E70" s="210">
        <f t="shared" si="10"/>
        <v>4380</v>
      </c>
      <c r="F70" s="210">
        <f t="shared" si="10"/>
        <v>7744</v>
      </c>
      <c r="G70" s="210">
        <f t="shared" si="10"/>
        <v>4371</v>
      </c>
      <c r="H70" s="210">
        <f t="shared" si="10"/>
        <v>4072</v>
      </c>
      <c r="I70" s="210">
        <f t="shared" si="10"/>
        <v>5037</v>
      </c>
      <c r="J70" s="210">
        <f t="shared" si="10"/>
        <v>5953</v>
      </c>
      <c r="K70" s="210">
        <f t="shared" si="10"/>
        <v>6667</v>
      </c>
      <c r="L70" s="216">
        <f t="shared" si="10"/>
        <v>2426</v>
      </c>
      <c r="M70" s="210">
        <f t="shared" si="10"/>
        <v>1499</v>
      </c>
      <c r="N70" s="210">
        <f t="shared" si="10"/>
        <v>1059</v>
      </c>
    </row>
    <row r="71" ht="15.75" customHeight="1" spans="2:14">
      <c r="B71" s="98" t="s">
        <v>82</v>
      </c>
      <c r="C71" s="211">
        <f t="shared" ref="C71:N71" si="11">AVERAGE(C64:C65)</f>
        <v>3617.5</v>
      </c>
      <c r="D71" s="211">
        <f t="shared" si="11"/>
        <v>2710</v>
      </c>
      <c r="E71" s="211">
        <f t="shared" si="11"/>
        <v>2190</v>
      </c>
      <c r="F71" s="211">
        <f t="shared" si="11"/>
        <v>3872</v>
      </c>
      <c r="G71" s="211">
        <f t="shared" si="11"/>
        <v>2185.5</v>
      </c>
      <c r="H71" s="211">
        <f t="shared" si="11"/>
        <v>2036</v>
      </c>
      <c r="I71" s="211">
        <f t="shared" si="11"/>
        <v>2518.5</v>
      </c>
      <c r="J71" s="211">
        <f t="shared" si="11"/>
        <v>2976.5</v>
      </c>
      <c r="K71" s="211">
        <f t="shared" si="11"/>
        <v>3333.5</v>
      </c>
      <c r="L71" s="217">
        <f t="shared" si="11"/>
        <v>2426</v>
      </c>
      <c r="M71" s="211">
        <f t="shared" si="11"/>
        <v>1499</v>
      </c>
      <c r="N71" s="211">
        <f t="shared" si="11"/>
        <v>1059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C1:E1"/>
    <mergeCell ref="F1:H1"/>
    <mergeCell ref="I1:K1"/>
    <mergeCell ref="L1:N1"/>
    <mergeCell ref="A3:A4"/>
    <mergeCell ref="A12:A13"/>
    <mergeCell ref="A21:A22"/>
    <mergeCell ref="A31:A32"/>
    <mergeCell ref="A40:A41"/>
    <mergeCell ref="A48:A49"/>
    <mergeCell ref="A56:A57"/>
    <mergeCell ref="A64:A65"/>
  </mergeCells>
  <pageMargins left="0.7" right="0.7" top="0.75" bottom="0.75" header="0" footer="0"/>
  <pageSetup paperSize="1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F1000"/>
  <sheetViews>
    <sheetView workbookViewId="0">
      <selection activeCell="A1" sqref="A1"/>
    </sheetView>
  </sheetViews>
  <sheetFormatPr defaultColWidth="14.4285714285714" defaultRowHeight="15" customHeight="1" outlineLevelCol="5"/>
  <cols>
    <col min="1" max="1" width="51.2857142857143" customWidth="1"/>
    <col min="2" max="2" width="17.2857142857143" customWidth="1"/>
    <col min="3" max="3" width="16.2857142857143" customWidth="1"/>
    <col min="4" max="5" width="11.4285714285714" customWidth="1"/>
    <col min="6" max="6" width="12" customWidth="1"/>
    <col min="7" max="26" width="11.4285714285714" customWidth="1"/>
  </cols>
  <sheetData>
    <row r="4" spans="2:3">
      <c r="B4" s="44"/>
      <c r="C4" s="45">
        <v>76332</v>
      </c>
    </row>
    <row r="5" spans="2:3">
      <c r="B5" s="44"/>
      <c r="C5" s="44"/>
    </row>
    <row r="6" ht="22.5" spans="1:3">
      <c r="A6" s="5"/>
      <c r="B6" s="44"/>
      <c r="C6" s="46" t="s">
        <v>101</v>
      </c>
    </row>
    <row r="7" spans="1:3">
      <c r="A7" s="47" t="s">
        <v>102</v>
      </c>
      <c r="B7" s="20"/>
      <c r="C7" s="48" t="e">
        <f>#REF!</f>
        <v>#REF!</v>
      </c>
    </row>
    <row r="8" spans="1:3">
      <c r="A8" s="47" t="s">
        <v>103</v>
      </c>
      <c r="B8" s="20"/>
      <c r="C8" s="48" t="e">
        <f>#REF!</f>
        <v>#REF!</v>
      </c>
    </row>
    <row r="9" spans="1:3">
      <c r="A9" s="47" t="s">
        <v>104</v>
      </c>
      <c r="B9" s="20"/>
      <c r="C9" s="48" t="e">
        <f>C29</f>
        <v>#REF!</v>
      </c>
    </row>
    <row r="10" spans="1:3">
      <c r="A10" s="47"/>
      <c r="B10" s="49"/>
      <c r="C10" s="48"/>
    </row>
    <row r="11" spans="1:3">
      <c r="A11" s="47" t="s">
        <v>105</v>
      </c>
      <c r="B11" s="20"/>
      <c r="C11" s="48"/>
    </row>
    <row r="12" spans="1:3">
      <c r="A12" s="50" t="s">
        <v>106</v>
      </c>
      <c r="B12" s="20"/>
      <c r="C12" s="51"/>
    </row>
    <row r="13" spans="1:3">
      <c r="A13" s="52" t="s">
        <v>107</v>
      </c>
      <c r="B13" s="20"/>
      <c r="C13" s="53"/>
    </row>
    <row r="14" spans="1:4">
      <c r="A14" s="52" t="s">
        <v>108</v>
      </c>
      <c r="B14" s="20"/>
      <c r="C14" s="53"/>
      <c r="D14" s="54" t="s">
        <v>109</v>
      </c>
    </row>
    <row r="15" spans="1:3">
      <c r="A15" s="47" t="s">
        <v>110</v>
      </c>
      <c r="B15" s="20"/>
      <c r="C15" s="48"/>
    </row>
    <row r="16" spans="1:3">
      <c r="A16" s="55"/>
      <c r="B16" s="20"/>
      <c r="C16" s="56"/>
    </row>
    <row r="17" spans="1:3">
      <c r="A17" s="47" t="s">
        <v>111</v>
      </c>
      <c r="B17" s="20"/>
      <c r="C17" s="57"/>
    </row>
    <row r="18" spans="1:3">
      <c r="A18" s="5"/>
      <c r="B18" s="58"/>
      <c r="C18" s="59"/>
    </row>
    <row r="19" spans="1:3">
      <c r="A19" s="5"/>
      <c r="B19" s="60" t="s">
        <v>112</v>
      </c>
      <c r="C19" s="20"/>
    </row>
    <row r="20" spans="1:3">
      <c r="A20" s="61" t="s">
        <v>113</v>
      </c>
      <c r="B20" s="62" t="s">
        <v>113</v>
      </c>
      <c r="C20" s="63" t="s">
        <v>114</v>
      </c>
    </row>
    <row r="21" ht="15.75" customHeight="1" spans="1:3">
      <c r="A21" s="64" t="s">
        <v>115</v>
      </c>
      <c r="B21" s="32" t="e">
        <f>#REF!</f>
        <v>#REF!</v>
      </c>
      <c r="C21" s="65" t="e">
        <f>#REF!</f>
        <v>#REF!</v>
      </c>
    </row>
    <row r="22" ht="15.75" customHeight="1" spans="1:3">
      <c r="A22" s="64" t="s">
        <v>116</v>
      </c>
      <c r="B22" s="32" t="e">
        <f>#REF!</f>
        <v>#REF!</v>
      </c>
      <c r="C22" s="65" t="e">
        <f>#REF!</f>
        <v>#REF!</v>
      </c>
    </row>
    <row r="23" ht="15.75" customHeight="1" spans="1:3">
      <c r="A23" s="64" t="s">
        <v>117</v>
      </c>
      <c r="B23" s="32" t="e">
        <f>#REF!</f>
        <v>#REF!</v>
      </c>
      <c r="C23" s="65" t="e">
        <f>#REF!</f>
        <v>#REF!</v>
      </c>
    </row>
    <row r="24" ht="15.75" customHeight="1" spans="1:3">
      <c r="A24" s="64" t="s">
        <v>118</v>
      </c>
      <c r="B24" s="65" t="e">
        <f>#REF!</f>
        <v>#REF!</v>
      </c>
      <c r="C24" s="66" t="e">
        <f>#REF!</f>
        <v>#REF!</v>
      </c>
    </row>
    <row r="25" ht="15.75" customHeight="1" spans="1:3">
      <c r="A25" s="67" t="s">
        <v>119</v>
      </c>
      <c r="B25" s="65" t="e">
        <f>#REF!</f>
        <v>#REF!</v>
      </c>
      <c r="C25" s="66" t="e">
        <f>#REF!</f>
        <v>#REF!</v>
      </c>
    </row>
    <row r="26" ht="15.75" customHeight="1" spans="1:3">
      <c r="A26" s="64" t="s">
        <v>120</v>
      </c>
      <c r="B26" s="65" t="e">
        <f>#REF!</f>
        <v>#REF!</v>
      </c>
      <c r="C26" s="66" t="e">
        <f>#REF!</f>
        <v>#REF!</v>
      </c>
    </row>
    <row r="27" ht="15.75" customHeight="1" spans="1:3">
      <c r="A27" s="67" t="s">
        <v>121</v>
      </c>
      <c r="B27" s="65" t="e">
        <f>#REF!</f>
        <v>#REF!</v>
      </c>
      <c r="C27" s="30" t="e">
        <f>#REF!</f>
        <v>#REF!</v>
      </c>
    </row>
    <row r="28" ht="15.75" customHeight="1" spans="1:3">
      <c r="A28" s="64" t="s">
        <v>122</v>
      </c>
      <c r="B28" s="66" t="e">
        <f>#REF!</f>
        <v>#REF!</v>
      </c>
      <c r="C28" s="66" t="e">
        <f>#REF!</f>
        <v>#REF!</v>
      </c>
    </row>
    <row r="29" ht="15.75" customHeight="1" spans="1:3">
      <c r="A29" s="68" t="s">
        <v>123</v>
      </c>
      <c r="B29" s="69" t="e">
        <f t="shared" ref="B29:C29" si="0">SUM(B21:B28)</f>
        <v>#REF!</v>
      </c>
      <c r="C29" s="69" t="e">
        <f t="shared" si="0"/>
        <v>#REF!</v>
      </c>
    </row>
    <row r="30" ht="15.75" customHeight="1" spans="1:3">
      <c r="A30" s="70"/>
      <c r="B30" s="58"/>
      <c r="C30" s="58"/>
    </row>
    <row r="31" ht="15.75" customHeight="1" spans="1:5">
      <c r="A31" s="70"/>
      <c r="B31" s="71" t="s">
        <v>124</v>
      </c>
      <c r="C31" s="71" t="s">
        <v>125</v>
      </c>
      <c r="D31" s="72" t="s">
        <v>45</v>
      </c>
      <c r="E31" s="73" t="s">
        <v>60</v>
      </c>
    </row>
    <row r="32" ht="15.75" customHeight="1" spans="1:4">
      <c r="A32" s="68" t="s">
        <v>126</v>
      </c>
      <c r="B32" s="71"/>
      <c r="C32" s="71"/>
      <c r="D32" s="71"/>
    </row>
    <row r="33" ht="15.75" customHeight="1" spans="1:4">
      <c r="A33" s="68" t="s">
        <v>127</v>
      </c>
      <c r="B33" s="74"/>
      <c r="C33" s="74"/>
      <c r="D33" s="71"/>
    </row>
    <row r="34" ht="15.75" customHeight="1"/>
    <row r="35" ht="15.75" customHeight="1"/>
    <row r="36" ht="15.75" customHeight="1" spans="1:6">
      <c r="A36" s="70"/>
      <c r="B36" s="71" t="s">
        <v>124</v>
      </c>
      <c r="C36" s="71" t="s">
        <v>125</v>
      </c>
      <c r="D36" s="72" t="s">
        <v>45</v>
      </c>
      <c r="E36" s="73" t="s">
        <v>61</v>
      </c>
      <c r="F36" s="39" t="s">
        <v>128</v>
      </c>
    </row>
    <row r="37" ht="15.75" customHeight="1" spans="1:5">
      <c r="A37" s="68" t="s">
        <v>126</v>
      </c>
      <c r="B37" s="71">
        <v>99</v>
      </c>
      <c r="C37" s="71">
        <v>2</v>
      </c>
      <c r="D37" s="71">
        <f t="shared" ref="D37:D38" si="1">SUM(B37:C37)</f>
        <v>101</v>
      </c>
      <c r="E37" s="44">
        <v>45</v>
      </c>
    </row>
    <row r="38" ht="15.75" customHeight="1" spans="1:5">
      <c r="A38" s="68" t="s">
        <v>127</v>
      </c>
      <c r="B38" s="74">
        <v>172</v>
      </c>
      <c r="C38" s="74">
        <v>65</v>
      </c>
      <c r="D38" s="71">
        <f t="shared" si="1"/>
        <v>237</v>
      </c>
      <c r="E38" s="44">
        <v>62</v>
      </c>
    </row>
    <row r="39" ht="15.75" customHeight="1"/>
    <row r="40" ht="15.75" customHeight="1"/>
    <row r="41" ht="15.75" customHeight="1" spans="2:4">
      <c r="B41" s="75" t="s">
        <v>129</v>
      </c>
      <c r="C41" s="75" t="s">
        <v>130</v>
      </c>
      <c r="D41" s="32" t="s">
        <v>45</v>
      </c>
    </row>
    <row r="42" ht="15.75" customHeight="1" spans="1:4">
      <c r="A42" s="31" t="s">
        <v>131</v>
      </c>
      <c r="B42" s="74"/>
      <c r="C42" s="74">
        <v>0</v>
      </c>
      <c r="D42" s="74">
        <f t="shared" ref="D42:D43" si="2">SUM(B42:C42)</f>
        <v>0</v>
      </c>
    </row>
    <row r="43" ht="15.75" customHeight="1" spans="1:4">
      <c r="A43" s="31" t="s">
        <v>132</v>
      </c>
      <c r="B43" s="74"/>
      <c r="C43" s="74">
        <v>0</v>
      </c>
      <c r="D43" s="74">
        <f t="shared" si="2"/>
        <v>0</v>
      </c>
    </row>
    <row r="44" ht="15.75" customHeight="1"/>
    <row r="45" ht="15.75" customHeight="1"/>
    <row r="46" ht="15.75" customHeight="1" spans="1:2">
      <c r="A46" s="76" t="s">
        <v>133</v>
      </c>
      <c r="B46" s="77">
        <v>3</v>
      </c>
    </row>
    <row r="47" ht="15.75" customHeight="1" spans="1:2">
      <c r="A47" s="78" t="s">
        <v>134</v>
      </c>
      <c r="B47" s="79">
        <v>3</v>
      </c>
    </row>
    <row r="48" ht="15.75" customHeight="1" spans="1:2">
      <c r="A48" s="80"/>
      <c r="B48" s="81"/>
    </row>
    <row r="49" ht="15.75" customHeight="1" spans="1:2">
      <c r="A49" s="82" t="s">
        <v>135</v>
      </c>
      <c r="B49" s="83"/>
    </row>
    <row r="50" ht="15.75" customHeight="1" spans="1:2">
      <c r="A50" s="84" t="s">
        <v>136</v>
      </c>
      <c r="B50" s="83"/>
    </row>
    <row r="51" ht="15.75" customHeight="1" spans="1:2">
      <c r="A51" s="85" t="s">
        <v>137</v>
      </c>
      <c r="B51" s="83"/>
    </row>
    <row r="52" ht="15.75" customHeight="1" spans="1:2">
      <c r="A52" s="86"/>
      <c r="B52" s="86"/>
    </row>
    <row r="53" ht="15.75" customHeight="1" spans="1:2">
      <c r="A53" s="85" t="s">
        <v>138</v>
      </c>
      <c r="B53" s="83"/>
    </row>
    <row r="54" ht="15.75" customHeight="1" spans="1:2">
      <c r="A54" s="85" t="s">
        <v>139</v>
      </c>
      <c r="B54" s="83"/>
    </row>
    <row r="55" ht="15.75" customHeight="1" spans="1:2">
      <c r="A55" s="85" t="s">
        <v>140</v>
      </c>
      <c r="B55" s="83"/>
    </row>
    <row r="56" ht="15.75" customHeight="1" spans="1:2">
      <c r="A56" s="87" t="s">
        <v>25</v>
      </c>
      <c r="B56" s="88">
        <f>SUM(B49:B55)</f>
        <v>0</v>
      </c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7:B7"/>
    <mergeCell ref="A8:B8"/>
    <mergeCell ref="A9:B9"/>
    <mergeCell ref="A11:B11"/>
    <mergeCell ref="A12:B12"/>
    <mergeCell ref="A13:B13"/>
    <mergeCell ref="A14:B14"/>
    <mergeCell ref="A15:B15"/>
    <mergeCell ref="A16:B16"/>
    <mergeCell ref="A17:B17"/>
    <mergeCell ref="B19:C19"/>
  </mergeCells>
  <pageMargins left="0.7" right="0.7" top="0.75" bottom="0.75" header="0" footer="0"/>
  <pageSetup paperSize="1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workbookViewId="0">
      <selection activeCell="A1" sqref="A1"/>
    </sheetView>
  </sheetViews>
  <sheetFormatPr defaultColWidth="14.4285714285714" defaultRowHeight="15" customHeight="1"/>
  <cols>
    <col min="1" max="1" width="57.7142857142857" customWidth="1"/>
    <col min="2" max="26" width="11.4285714285714" customWidth="1"/>
  </cols>
  <sheetData>
    <row r="1" ht="21.75" customHeight="1" spans="1:26">
      <c r="A1" s="27" t="s">
        <v>141</v>
      </c>
      <c r="B1" s="28">
        <v>2013</v>
      </c>
      <c r="C1" s="28">
        <v>2014</v>
      </c>
      <c r="D1" s="28">
        <v>2015</v>
      </c>
      <c r="E1" s="28">
        <v>2016</v>
      </c>
      <c r="F1" s="28">
        <v>2017</v>
      </c>
      <c r="G1" s="29">
        <v>2018</v>
      </c>
      <c r="H1" s="30" t="s">
        <v>25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ht="15.75" spans="1:8">
      <c r="A2" s="31" t="s">
        <v>142</v>
      </c>
      <c r="B2" s="32">
        <f>Anexo!H65</f>
        <v>37503</v>
      </c>
      <c r="C2" s="32">
        <f>Anexo!H64</f>
        <v>43954</v>
      </c>
      <c r="D2" s="32">
        <f>Anexo!H63</f>
        <v>33327</v>
      </c>
      <c r="E2" s="32">
        <f>Anexo!H62</f>
        <v>36061</v>
      </c>
      <c r="F2" s="32">
        <f>Anexo!H61</f>
        <v>26378</v>
      </c>
      <c r="G2" s="33">
        <f>Anexo!H60</f>
        <v>35562</v>
      </c>
      <c r="H2" s="34">
        <f>SUM(B2:G2)</f>
        <v>212785</v>
      </c>
    </row>
    <row r="3" spans="1:8">
      <c r="A3" s="35"/>
      <c r="B3" s="35"/>
      <c r="C3" s="35"/>
      <c r="D3" s="35"/>
      <c r="E3" s="35"/>
      <c r="F3" s="35"/>
      <c r="G3" s="36"/>
      <c r="H3" s="37"/>
    </row>
    <row r="4" ht="15.75" spans="1:8">
      <c r="A4" s="31" t="s">
        <v>30</v>
      </c>
      <c r="B4" s="32" t="e">
        <f>#REF!</f>
        <v>#REF!</v>
      </c>
      <c r="C4" s="32" t="e">
        <f>#REF!</f>
        <v>#REF!</v>
      </c>
      <c r="D4" s="32" t="e">
        <f>#REF!</f>
        <v>#REF!</v>
      </c>
      <c r="E4" s="32" t="e">
        <f>#REF!</f>
        <v>#REF!</v>
      </c>
      <c r="F4" s="32" t="e">
        <f>#REF!</f>
        <v>#REF!</v>
      </c>
      <c r="G4" s="33" t="e">
        <f>#REF!</f>
        <v>#REF!</v>
      </c>
      <c r="H4" s="34" t="e">
        <f t="shared" ref="H4:H5" si="0">SUM(B4:G4)</f>
        <v>#REF!</v>
      </c>
    </row>
    <row r="5" ht="15.75" spans="1:8">
      <c r="A5" s="31" t="s">
        <v>143</v>
      </c>
      <c r="B5" s="32" t="e">
        <f>#REF!</f>
        <v>#REF!</v>
      </c>
      <c r="C5" s="32" t="e">
        <f>#REF!</f>
        <v>#REF!</v>
      </c>
      <c r="D5" s="32" t="e">
        <f>#REF!</f>
        <v>#REF!</v>
      </c>
      <c r="E5" s="32" t="e">
        <f>#REF!</f>
        <v>#REF!</v>
      </c>
      <c r="F5" s="32" t="e">
        <f>#REF!</f>
        <v>#REF!</v>
      </c>
      <c r="G5" s="33" t="e">
        <f>#REF!</f>
        <v>#REF!</v>
      </c>
      <c r="H5" s="34" t="e">
        <f t="shared" si="0"/>
        <v>#REF!</v>
      </c>
    </row>
    <row r="6" spans="1:7">
      <c r="A6" s="38" t="s">
        <v>144</v>
      </c>
      <c r="G6" s="39"/>
    </row>
    <row r="7" spans="7:7">
      <c r="G7" s="39"/>
    </row>
    <row r="8" ht="30" spans="1:26">
      <c r="A8" s="40" t="s">
        <v>145</v>
      </c>
      <c r="B8" s="28">
        <v>2013</v>
      </c>
      <c r="C8" s="28">
        <v>2014</v>
      </c>
      <c r="D8" s="28">
        <v>2015</v>
      </c>
      <c r="E8" s="28">
        <v>2016</v>
      </c>
      <c r="F8" s="28">
        <v>2017</v>
      </c>
      <c r="G8" s="41">
        <v>2018</v>
      </c>
      <c r="H8" s="30" t="s">
        <v>25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15.75" spans="1:8">
      <c r="A9" s="31" t="s">
        <v>30</v>
      </c>
      <c r="B9" s="32" t="e">
        <f>#REF!</f>
        <v>#REF!</v>
      </c>
      <c r="C9" s="32" t="e">
        <f>#REF!</f>
        <v>#REF!</v>
      </c>
      <c r="D9" s="32" t="e">
        <f>#REF!</f>
        <v>#REF!</v>
      </c>
      <c r="E9" s="32" t="e">
        <f>#REF!</f>
        <v>#REF!</v>
      </c>
      <c r="F9" s="32" t="e">
        <f>#REF!</f>
        <v>#REF!</v>
      </c>
      <c r="G9" s="42" t="e">
        <f>#REF!</f>
        <v>#REF!</v>
      </c>
      <c r="H9" s="34" t="e">
        <f t="shared" ref="H9:H10" si="1">SUM(B9:G9)</f>
        <v>#REF!</v>
      </c>
    </row>
    <row r="10" ht="15.75" spans="1:8">
      <c r="A10" s="31" t="s">
        <v>143</v>
      </c>
      <c r="B10" s="32" t="e">
        <f>#REF!</f>
        <v>#REF!</v>
      </c>
      <c r="C10" s="32" t="e">
        <f>#REF!</f>
        <v>#REF!</v>
      </c>
      <c r="D10" s="32" t="e">
        <f>#REF!</f>
        <v>#REF!</v>
      </c>
      <c r="E10" s="32" t="e">
        <f>#REF!</f>
        <v>#REF!</v>
      </c>
      <c r="F10" s="32" t="e">
        <f>#REF!</f>
        <v>#REF!</v>
      </c>
      <c r="G10" s="42" t="e">
        <f>#REF!</f>
        <v>#REF!</v>
      </c>
      <c r="H10" s="34" t="e">
        <f t="shared" si="1"/>
        <v>#REF!</v>
      </c>
    </row>
    <row r="11" spans="1:1">
      <c r="A11" s="38" t="s">
        <v>144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"/>
  <sheetViews>
    <sheetView workbookViewId="0">
      <selection activeCell="A1" sqref="A1:E1"/>
    </sheetView>
  </sheetViews>
  <sheetFormatPr defaultColWidth="14.4285714285714" defaultRowHeight="15" customHeight="1" outlineLevelCol="4"/>
  <cols>
    <col min="1" max="1" width="25.8571428571429" customWidth="1"/>
    <col min="2" max="2" width="18.8571428571429" customWidth="1"/>
    <col min="3" max="3" width="24.7142857142857" customWidth="1"/>
    <col min="4" max="4" width="9.14285714285714" customWidth="1"/>
    <col min="5" max="5" width="12" customWidth="1"/>
    <col min="6" max="26" width="11.4285714285714" customWidth="1"/>
  </cols>
  <sheetData>
    <row r="1" ht="15.75" spans="1:5">
      <c r="A1" s="1" t="s">
        <v>146</v>
      </c>
      <c r="B1" s="2"/>
      <c r="C1" s="2"/>
      <c r="D1" s="2"/>
      <c r="E1" s="3"/>
    </row>
    <row r="2" spans="1:5">
      <c r="A2" s="4"/>
      <c r="B2" s="5"/>
      <c r="C2" s="5"/>
      <c r="D2" s="5"/>
      <c r="E2" s="6"/>
    </row>
    <row r="3" spans="1:5">
      <c r="A3" s="4"/>
      <c r="B3" s="5"/>
      <c r="C3" s="5"/>
      <c r="D3" s="5"/>
      <c r="E3" s="6"/>
    </row>
    <row r="4" spans="1:5">
      <c r="A4" s="4"/>
      <c r="B4" s="5"/>
      <c r="C4" s="5"/>
      <c r="D4" s="5"/>
      <c r="E4" s="6"/>
    </row>
    <row r="5" spans="1:5">
      <c r="A5" s="4"/>
      <c r="B5" s="5"/>
      <c r="C5" s="5"/>
      <c r="D5" s="5"/>
      <c r="E5" s="6"/>
    </row>
    <row r="6" spans="1:5">
      <c r="A6" s="4"/>
      <c r="B6" s="5"/>
      <c r="C6" s="5"/>
      <c r="D6" s="5"/>
      <c r="E6" s="6"/>
    </row>
    <row r="7" spans="1:5">
      <c r="A7" s="4"/>
      <c r="B7" s="5"/>
      <c r="C7" s="5"/>
      <c r="D7" s="5"/>
      <c r="E7" s="6"/>
    </row>
    <row r="8" spans="1:5">
      <c r="A8" s="4"/>
      <c r="B8" s="5"/>
      <c r="C8" s="5"/>
      <c r="D8" s="5"/>
      <c r="E8" s="6"/>
    </row>
    <row r="9" spans="1:5">
      <c r="A9" s="4"/>
      <c r="B9" s="5"/>
      <c r="C9" s="5"/>
      <c r="D9" s="5"/>
      <c r="E9" s="6"/>
    </row>
    <row r="10" spans="1:5">
      <c r="A10" s="4"/>
      <c r="B10" s="5"/>
      <c r="C10" s="5"/>
      <c r="D10" s="5"/>
      <c r="E10" s="6"/>
    </row>
    <row r="11" spans="1:5">
      <c r="A11" s="4"/>
      <c r="B11" s="5"/>
      <c r="C11" s="5"/>
      <c r="D11" s="5"/>
      <c r="E11" s="6"/>
    </row>
    <row r="12" spans="1:5">
      <c r="A12" s="4"/>
      <c r="B12" s="5"/>
      <c r="C12" s="5"/>
      <c r="D12" s="5"/>
      <c r="E12" s="6"/>
    </row>
    <row r="13" spans="1:5">
      <c r="A13" s="4"/>
      <c r="B13" s="5"/>
      <c r="C13" s="5"/>
      <c r="D13" s="5"/>
      <c r="E13" s="6"/>
    </row>
    <row r="14" spans="1:5">
      <c r="A14" s="4"/>
      <c r="B14" s="5"/>
      <c r="C14" s="5"/>
      <c r="D14" s="5"/>
      <c r="E14" s="6"/>
    </row>
    <row r="15" spans="1:5">
      <c r="A15" s="4"/>
      <c r="B15" s="5"/>
      <c r="C15" s="5"/>
      <c r="D15" s="5"/>
      <c r="E15" s="6"/>
    </row>
    <row r="16" spans="1:5">
      <c r="A16" s="4"/>
      <c r="B16" s="5"/>
      <c r="C16" s="5"/>
      <c r="D16" s="5"/>
      <c r="E16" s="6"/>
    </row>
    <row r="17" spans="1:5">
      <c r="A17" s="4"/>
      <c r="B17" s="5"/>
      <c r="C17" s="5"/>
      <c r="D17" s="5"/>
      <c r="E17" s="6"/>
    </row>
    <row r="18" spans="1:5">
      <c r="A18" s="4"/>
      <c r="B18" s="5"/>
      <c r="C18" s="5"/>
      <c r="D18" s="5"/>
      <c r="E18" s="6"/>
    </row>
    <row r="19" spans="1:5">
      <c r="A19" s="4"/>
      <c r="B19" s="5"/>
      <c r="C19" s="5"/>
      <c r="D19" s="5"/>
      <c r="E19" s="6"/>
    </row>
    <row r="20" spans="1:5">
      <c r="A20" s="7"/>
      <c r="B20" s="8"/>
      <c r="C20" s="8"/>
      <c r="D20" s="8"/>
      <c r="E20" s="9"/>
    </row>
    <row r="21" ht="15.75" customHeight="1" spans="1:5">
      <c r="A21" s="10" t="s">
        <v>39</v>
      </c>
      <c r="B21" s="11"/>
      <c r="C21" s="12"/>
      <c r="D21" s="12"/>
      <c r="E21" s="13"/>
    </row>
    <row r="22" ht="15.75" customHeight="1" spans="1:5">
      <c r="A22" s="14" t="s">
        <v>34</v>
      </c>
      <c r="B22" s="14" t="s">
        <v>35</v>
      </c>
      <c r="C22" s="15" t="s">
        <v>40</v>
      </c>
      <c r="D22" s="16" t="s">
        <v>37</v>
      </c>
      <c r="E22" s="17"/>
    </row>
    <row r="23" ht="15.75" customHeight="1" spans="1:5">
      <c r="A23" s="18">
        <v>2018</v>
      </c>
      <c r="B23" s="18">
        <v>230</v>
      </c>
      <c r="C23" s="19">
        <v>330</v>
      </c>
      <c r="D23" s="19">
        <v>530</v>
      </c>
      <c r="E23" s="20"/>
    </row>
    <row r="24" ht="15.75" customHeight="1" spans="1:5">
      <c r="A24" s="14">
        <v>2017</v>
      </c>
      <c r="B24" s="14">
        <v>180</v>
      </c>
      <c r="C24" s="15">
        <v>170</v>
      </c>
      <c r="D24" s="15">
        <v>377</v>
      </c>
      <c r="E24" s="20"/>
    </row>
    <row r="25" ht="15.75" customHeight="1" spans="1:5">
      <c r="A25" s="14">
        <v>2016</v>
      </c>
      <c r="B25" s="14">
        <v>200</v>
      </c>
      <c r="C25" s="15">
        <v>160</v>
      </c>
      <c r="D25" s="15">
        <v>285</v>
      </c>
      <c r="E25" s="20"/>
    </row>
    <row r="26" ht="15.75" customHeight="1" spans="1:5">
      <c r="A26" s="14">
        <v>2015</v>
      </c>
      <c r="B26" s="14">
        <v>182</v>
      </c>
      <c r="C26" s="15">
        <v>188</v>
      </c>
      <c r="D26" s="15">
        <v>313</v>
      </c>
      <c r="E26" s="20"/>
    </row>
    <row r="27" ht="15.75" customHeight="1" spans="1:5">
      <c r="A27" s="14">
        <v>2014</v>
      </c>
      <c r="B27" s="14">
        <v>190</v>
      </c>
      <c r="C27" s="15">
        <v>172</v>
      </c>
      <c r="D27" s="15">
        <v>224</v>
      </c>
      <c r="E27" s="20"/>
    </row>
    <row r="28" ht="15.75" customHeight="1" spans="1:5">
      <c r="A28" s="21">
        <v>2013</v>
      </c>
      <c r="B28" s="21">
        <v>220</v>
      </c>
      <c r="C28" s="22">
        <v>220</v>
      </c>
      <c r="D28" s="22">
        <v>328</v>
      </c>
      <c r="E28" s="23"/>
    </row>
    <row r="29" ht="15.75" customHeight="1" spans="1:5">
      <c r="A29" s="24"/>
      <c r="B29" s="25">
        <f t="shared" ref="B29:D29" si="0">SUM(B23:B28)</f>
        <v>1202</v>
      </c>
      <c r="C29" s="25">
        <f t="shared" si="0"/>
        <v>1240</v>
      </c>
      <c r="D29" s="25">
        <f t="shared" si="0"/>
        <v>2057</v>
      </c>
      <c r="E29" s="26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E1"/>
    <mergeCell ref="D22:E22"/>
    <mergeCell ref="D23:E23"/>
    <mergeCell ref="D24:E24"/>
    <mergeCell ref="D25:E25"/>
    <mergeCell ref="D26:E26"/>
    <mergeCell ref="D27:E27"/>
    <mergeCell ref="D28:E28"/>
    <mergeCell ref="D29:E29"/>
  </mergeCells>
  <pageMargins left="0.7" right="0.7" top="0.75" bottom="0.75" header="0" footer="0"/>
  <pageSetup paperSize="1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Formato proactiva</vt:lpstr>
      <vt:lpstr>SEXENAL</vt:lpstr>
      <vt:lpstr>Anexo</vt:lpstr>
      <vt:lpstr>POAS 2013-2018</vt:lpstr>
      <vt:lpstr>FICHA SANCIONES</vt:lpstr>
      <vt:lpstr>FICHA PLANEACION</vt:lpstr>
      <vt:lpstr>GRAFICO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Jesus</cp:lastModifiedBy>
  <dcterms:created xsi:type="dcterms:W3CDTF">2018-07-12T21:17:00Z</dcterms:created>
  <cp:lastPrinted>2023-03-17T18:43:00Z</cp:lastPrinted>
  <dcterms:modified xsi:type="dcterms:W3CDTF">2023-03-17T20:01:16Z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57AEE0A3CD984DA19557D843E4B40835</vt:lpwstr>
  </property>
  <property fmtid="{D5CDD505-2E9C-101B-9397-08002B2CF9AE}" pid="3" name="KSOProductBuildVer">
    <vt:lpwstr>2058-11.2.0.11486</vt:lpwstr>
  </property>
</Properties>
</file>